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65416" yWindow="65416" windowWidth="19440" windowHeight="11040" activeTab="0"/>
  </bookViews>
  <sheets>
    <sheet name="NOTAS  CIENCIAS" sheetId="1" r:id="rId1"/>
    <sheet name="NOTAS  CCSS-HUMANAS" sheetId="7" r:id="rId2"/>
    <sheet name="Asignaturas ciencias 1ºBACH" sheetId="2" state="hidden" r:id="rId3"/>
    <sheet name="Asignaturas CCSS-HUMANAS 1ºBACH" sheetId="8" state="hidden" r:id="rId4"/>
    <sheet name="Asignaturas ciencias 2ºBACH" sheetId="3" state="hidden" r:id="rId5"/>
    <sheet name="Asignaturas CCSS-HUMANAS 2ºBACH" sheetId="9" state="hidden" r:id="rId6"/>
    <sheet name="Asignaturas EvAU" sheetId="4" state="hidden" r:id="rId7"/>
    <sheet name="Universidades" sheetId="10" state="hidden" r:id="rId8"/>
    <sheet name="UNIZAR" sheetId="5" state="hidden" r:id="rId9"/>
    <sheet name="Notas de corte Unizar" sheetId="6" state="hidden" r:id="rId10"/>
    <sheet name="UCM" sheetId="11" state="hidden" r:id="rId11"/>
    <sheet name="Notas de corte UCM" sheetId="12" state="hidden" r:id="rId12"/>
    <sheet name="UAB" sheetId="13" state="hidden" r:id="rId13"/>
    <sheet name="Notas de corte UAB" sheetId="14" state="hidden" r:id="rId14"/>
    <sheet name="UB" sheetId="15" state="hidden" r:id="rId15"/>
    <sheet name="Notas de corte UB" sheetId="16" state="hidden" r:id="rId16"/>
    <sheet name="UPF" sheetId="17" state="hidden" r:id="rId17"/>
    <sheet name="Notas de corte UPF" sheetId="18" state="hidden" r:id="rId18"/>
    <sheet name="UPC" sheetId="19" state="hidden" r:id="rId19"/>
    <sheet name="Notas de corte UPC" sheetId="20" state="hidden" r:id="rId20"/>
    <sheet name="UdG" sheetId="21" state="hidden" r:id="rId21"/>
    <sheet name="Notas de corte UdG" sheetId="22" state="hidden" r:id="rId22"/>
    <sheet name="UdL" sheetId="23" state="hidden" r:id="rId23"/>
    <sheet name="Notas de corte UdL" sheetId="24" state="hidden" r:id="rId24"/>
    <sheet name="URV" sheetId="25" state="hidden" r:id="rId25"/>
    <sheet name="Notas de corte URV" sheetId="26" state="hidden" r:id="rId26"/>
    <sheet name="UVic" sheetId="27" state="hidden" r:id="rId27"/>
    <sheet name="Notas de corte UVic" sheetId="28" state="hidden" r:id="rId28"/>
  </sheets>
  <definedNames/>
  <calcPr calcId="125725"/>
</workbook>
</file>

<file path=xl/comments1.xml><?xml version="1.0" encoding="utf-8"?>
<comments xmlns="http://schemas.openxmlformats.org/spreadsheetml/2006/main">
  <authors>
    <author>Pablo</author>
  </authors>
  <commentList>
    <comment ref="H8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Media de la fase obligarotia</t>
        </r>
      </text>
    </comment>
    <comment ref="H10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60% nota de bachillerato y 40% nota de EvAU.
</t>
        </r>
        <r>
          <rPr>
            <b/>
            <sz val="9"/>
            <rFont val="Tahoma"/>
            <family val="2"/>
          </rPr>
          <t>Sobre 10</t>
        </r>
      </text>
    </comment>
    <comment ref="J13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Nota ponderada en función del grado y de la asignatura.</t>
        </r>
      </text>
    </comment>
    <comment ref="A16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Media de bachillerato</t>
        </r>
      </text>
    </comment>
    <comment ref="H22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Se calcula a mano en función de las ponderaciones.
</t>
        </r>
        <r>
          <rPr>
            <b/>
            <sz val="9"/>
            <rFont val="Tahoma"/>
            <family val="2"/>
          </rPr>
          <t>Sobre 14</t>
        </r>
      </text>
    </comment>
  </commentList>
</comments>
</file>

<file path=xl/comments2.xml><?xml version="1.0" encoding="utf-8"?>
<comments xmlns="http://schemas.openxmlformats.org/spreadsheetml/2006/main">
  <authors>
    <author>Pablo</author>
  </authors>
  <commentList>
    <comment ref="H8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Media de la fase obligarotia</t>
        </r>
      </text>
    </comment>
    <comment ref="H10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60% nota de bachillerato y 40% nota de EvAU.
</t>
        </r>
        <r>
          <rPr>
            <b/>
            <sz val="9"/>
            <rFont val="Tahoma"/>
            <family val="2"/>
          </rPr>
          <t>Sobre 10</t>
        </r>
      </text>
    </comment>
    <comment ref="J13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Nota ponderada en función del grado y de la asignatura.</t>
        </r>
      </text>
    </comment>
    <comment ref="A16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Media de bachillerato</t>
        </r>
      </text>
    </comment>
    <comment ref="H22" authorId="0">
      <text>
        <r>
          <rPr>
            <b/>
            <sz val="9"/>
            <rFont val="Tahoma"/>
            <family val="2"/>
          </rPr>
          <t>Pablo:</t>
        </r>
        <r>
          <rPr>
            <sz val="9"/>
            <rFont val="Tahoma"/>
            <family val="2"/>
          </rPr>
          <t xml:space="preserve">
Se calcula a mano en función de las ponderaciones.
</t>
        </r>
        <r>
          <rPr>
            <b/>
            <sz val="9"/>
            <rFont val="Tahoma"/>
            <family val="2"/>
          </rPr>
          <t>Sobre 14</t>
        </r>
      </text>
    </comment>
  </commentList>
</comments>
</file>

<file path=xl/sharedStrings.xml><?xml version="1.0" encoding="utf-8"?>
<sst xmlns="http://schemas.openxmlformats.org/spreadsheetml/2006/main" count="3114" uniqueCount="567">
  <si>
    <t>Asignatura</t>
  </si>
  <si>
    <t>Nota</t>
  </si>
  <si>
    <t>Matemáticas I</t>
  </si>
  <si>
    <t>Física y química</t>
  </si>
  <si>
    <t>Filosofía</t>
  </si>
  <si>
    <t>Educación física</t>
  </si>
  <si>
    <t>Cultura científica</t>
  </si>
  <si>
    <t>Biología y geolgía</t>
  </si>
  <si>
    <t>TIC I</t>
  </si>
  <si>
    <t>Tecnología industrial I</t>
  </si>
  <si>
    <t>Oratoria</t>
  </si>
  <si>
    <t>Educación para la ciudadanía</t>
  </si>
  <si>
    <t>Religión</t>
  </si>
  <si>
    <r>
      <t>Asignaturas 1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Bachillerato</t>
    </r>
  </si>
  <si>
    <t>MEDIA</t>
  </si>
  <si>
    <r>
      <t>Asignaturas 2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Bachillerato</t>
    </r>
  </si>
  <si>
    <t>Matemáticas II</t>
  </si>
  <si>
    <t>Física</t>
  </si>
  <si>
    <t>Química</t>
  </si>
  <si>
    <t>Biología</t>
  </si>
  <si>
    <t>Geología</t>
  </si>
  <si>
    <t>Historia</t>
  </si>
  <si>
    <t>Economía</t>
  </si>
  <si>
    <t>Tecnología industrial II</t>
  </si>
  <si>
    <t>TIC II</t>
  </si>
  <si>
    <t>Matemáticas aplicadas a las ciencias sociales II</t>
  </si>
  <si>
    <t>EvAU (fase obligatoria)</t>
  </si>
  <si>
    <t>NOTA ACCESO</t>
  </si>
  <si>
    <t>NOTA EVAU (40%)</t>
  </si>
  <si>
    <t>NOTA BACHILLERATO (60%)</t>
  </si>
  <si>
    <t>NOMBRE:</t>
  </si>
  <si>
    <t>EvAU (fase voluntaria)</t>
  </si>
  <si>
    <t>Carrera:</t>
  </si>
  <si>
    <t>Historia de la fiosofía</t>
  </si>
  <si>
    <t>GRADO/ASIGNATURA</t>
  </si>
  <si>
    <t>Biotecnología</t>
  </si>
  <si>
    <t>CTA</t>
  </si>
  <si>
    <t>Ciencias ambientales</t>
  </si>
  <si>
    <t>Matemáticas</t>
  </si>
  <si>
    <t>Física y matemáticas</t>
  </si>
  <si>
    <t>Óptica y geometría</t>
  </si>
  <si>
    <t>Enfermería</t>
  </si>
  <si>
    <t>Fisioterapia</t>
  </si>
  <si>
    <t>Medicina</t>
  </si>
  <si>
    <t>Nutrición</t>
  </si>
  <si>
    <t>Odontología</t>
  </si>
  <si>
    <t>Psicología</t>
  </si>
  <si>
    <t>Terapia ocupacional</t>
  </si>
  <si>
    <t>Veterinaria</t>
  </si>
  <si>
    <t>Nutrición y CC de la actividad física y el deporte</t>
  </si>
  <si>
    <t>Arquitectura</t>
  </si>
  <si>
    <t>Arquitectura Técnica</t>
  </si>
  <si>
    <t>Ingeniería civil</t>
  </si>
  <si>
    <t>Ingeniería agrícola</t>
  </si>
  <si>
    <t>Ingeniería de organización industrial</t>
  </si>
  <si>
    <t>Telecomunicaciones</t>
  </si>
  <si>
    <t>Ingeniería eléctrica</t>
  </si>
  <si>
    <t>Ingeniería electrónica</t>
  </si>
  <si>
    <t>Diseño industrial</t>
  </si>
  <si>
    <t>Ingeniería informática</t>
  </si>
  <si>
    <t>Ingeniería mecatrónica</t>
  </si>
  <si>
    <t>Ingeniería mecánica</t>
  </si>
  <si>
    <t>Ingeniería química</t>
  </si>
  <si>
    <t>Matemáticas e ingeniería informática</t>
  </si>
  <si>
    <t>Bellas artes</t>
  </si>
  <si>
    <t>Estudios ingleses</t>
  </si>
  <si>
    <t>Estudios clásicos</t>
  </si>
  <si>
    <t>Filología hispánica</t>
  </si>
  <si>
    <t>Historia del arte</t>
  </si>
  <si>
    <t>Lenguas modernas</t>
  </si>
  <si>
    <t>ADE</t>
  </si>
  <si>
    <t>CC de la actividad física y del deporte</t>
  </si>
  <si>
    <t>Derecho</t>
  </si>
  <si>
    <t>Finanzas y contabilidad</t>
  </si>
  <si>
    <t>Gestión y administración pública</t>
  </si>
  <si>
    <t>Geografía y ordenación del territorio</t>
  </si>
  <si>
    <t>Información y documentación</t>
  </si>
  <si>
    <t>Magisterio en eduación infantil</t>
  </si>
  <si>
    <t>Magisterio en eduación primaria</t>
  </si>
  <si>
    <t>Marketing</t>
  </si>
  <si>
    <t>Periodismo</t>
  </si>
  <si>
    <t>DADE</t>
  </si>
  <si>
    <t>Relaciones laborales</t>
  </si>
  <si>
    <t>Trabajo social</t>
  </si>
  <si>
    <t>Turismo</t>
  </si>
  <si>
    <t>Lengua Castellana y literatura II</t>
  </si>
  <si>
    <t>Lengua castellana y literatura I</t>
  </si>
  <si>
    <t>Inglés I</t>
  </si>
  <si>
    <t>Francés I</t>
  </si>
  <si>
    <t>Inglés II</t>
  </si>
  <si>
    <t>Historia II</t>
  </si>
  <si>
    <t>Francés II</t>
  </si>
  <si>
    <t>Dibujo técnico II</t>
  </si>
  <si>
    <t>Dibujo técnico I</t>
  </si>
  <si>
    <t>Asignaturas EvAU</t>
  </si>
  <si>
    <t>Lengua castellana y literatura II</t>
  </si>
  <si>
    <t>Ingeniría de tecnologías indutriales</t>
  </si>
  <si>
    <t>NOTA ADMISIÓN</t>
  </si>
  <si>
    <t>Universidad:</t>
  </si>
  <si>
    <t>Nota de corte 2019/2020</t>
  </si>
  <si>
    <t>BACHILLERATO CIENCIAS</t>
  </si>
  <si>
    <t>Notas de corte curso 20/21 (Hasta junio). En el caso de existir en varias sedes (Z, H y T). Se pone la nota de acceso de la más alta.</t>
  </si>
  <si>
    <t>Nota Ponderada</t>
  </si>
  <si>
    <t>Se calcula la media de bachillerato y eso nos da la nota de bachillerato, debe ser igual o superior a 5 (con eso tendremos el título de bachillerato). Posteriormente hacemos la EvAU, que consta de la fase obligatoria (Lengua, gistoria, matemáticas II y un idioma), esto nos dará la nota de EvAU, que debe ser igual o superior a 4, y la fase voluntaria. Con estas las notas de bachillerato y EvAU ,calculamos la nota de acceso a la universidad; esta debeser igual o superior a 5. Luego una vez decidamos la carrera, en función de las asignaturas de la fase voluntaria, nos dará la nota de admisión.</t>
  </si>
  <si>
    <r>
      <t>1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>Bachillerato</t>
    </r>
  </si>
  <si>
    <r>
      <t>2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>Bachillerato</t>
    </r>
  </si>
  <si>
    <t>Filofofía</t>
  </si>
  <si>
    <t>Ciencias de la tierra</t>
  </si>
  <si>
    <t>Latín II</t>
  </si>
  <si>
    <t>Griego II</t>
  </si>
  <si>
    <t>Historia del arte II</t>
  </si>
  <si>
    <t>Geografía</t>
  </si>
  <si>
    <t>BACHILLERATO CCSS/HUMANAS</t>
  </si>
  <si>
    <t>Matemáticas aplicadas a las CCSS II</t>
  </si>
  <si>
    <t>Latín</t>
  </si>
  <si>
    <t>Historia de la filosofía</t>
  </si>
  <si>
    <t>Matemáticas aplicadas CCSS I</t>
  </si>
  <si>
    <t>Griego I</t>
  </si>
  <si>
    <t>Historia del mundo contemporaneo</t>
  </si>
  <si>
    <t>Literatura universal</t>
  </si>
  <si>
    <t>Unizar</t>
  </si>
  <si>
    <t>UCM</t>
  </si>
  <si>
    <t>UPF</t>
  </si>
  <si>
    <t>UB</t>
  </si>
  <si>
    <t>UAB</t>
  </si>
  <si>
    <t>UPC</t>
  </si>
  <si>
    <t>UdL</t>
  </si>
  <si>
    <t>UdG</t>
  </si>
  <si>
    <t>URV</t>
  </si>
  <si>
    <t>Universidad de Zaragoza</t>
  </si>
  <si>
    <t>Universidad Complutense e Madrid</t>
  </si>
  <si>
    <t>Universidad Pompeu Fabra</t>
  </si>
  <si>
    <t>Universidad de Barcelona</t>
  </si>
  <si>
    <t>Universidad autónoma de Barcelona</t>
  </si>
  <si>
    <t>Universidad Politécnica de Cataluña</t>
  </si>
  <si>
    <t>Universidad de Lérida</t>
  </si>
  <si>
    <t>Universidad de Girona</t>
  </si>
  <si>
    <t>Universidad Rovera y Virgili (Tarragona)</t>
  </si>
  <si>
    <t>Univeridad de Vic</t>
  </si>
  <si>
    <t>UVic</t>
  </si>
  <si>
    <t>Siglas</t>
  </si>
  <si>
    <t>Universidad</t>
  </si>
  <si>
    <t>Economía de la empresa</t>
  </si>
  <si>
    <t>*Hay más pero pongo las que damos en el IES Castejón de Sos</t>
  </si>
  <si>
    <t>Arqueología</t>
  </si>
  <si>
    <t>Bellas Artes</t>
  </si>
  <si>
    <t>Conservación y Restauración del Patrimonio Cultural</t>
  </si>
  <si>
    <t>Diseño</t>
  </si>
  <si>
    <t>Español: Lengua y Literatura</t>
  </si>
  <si>
    <t>Estudios Hispano-Alemanes</t>
  </si>
  <si>
    <t>Estudios Ingleses</t>
  </si>
  <si>
    <t>Estudios Semíticos e Islámicos</t>
  </si>
  <si>
    <t>Filología Clásica</t>
  </si>
  <si>
    <t>Bioquímica</t>
  </si>
  <si>
    <t>Ciencia y Tecnología de los Alimentos</t>
  </si>
  <si>
    <t>Matemáticas y Estadística</t>
  </si>
  <si>
    <t>Farmacia</t>
  </si>
  <si>
    <t>Logopedia</t>
  </si>
  <si>
    <t>Nutrición Humana y Dietética</t>
  </si>
  <si>
    <t>Óptica y Optometría</t>
  </si>
  <si>
    <t>Podología</t>
  </si>
  <si>
    <t>Terapia Ocupacional</t>
  </si>
  <si>
    <t>Desarrollo de Videojuegos</t>
  </si>
  <si>
    <t>Ingeniería de Computadores</t>
  </si>
  <si>
    <t>Ingeniería del Software</t>
  </si>
  <si>
    <t>Ingeniería Electrónica de Comunicaciones</t>
  </si>
  <si>
    <t>Ingeniería Informática</t>
  </si>
  <si>
    <t>Ingeniería Geológica</t>
  </si>
  <si>
    <t>Ingeniería Matemática</t>
  </si>
  <si>
    <t>Ingeniería Materiales</t>
  </si>
  <si>
    <t>Ingeniería Química</t>
  </si>
  <si>
    <t>Historia del Arte</t>
  </si>
  <si>
    <t>Lenguas Modernas y sus Literaturas</t>
  </si>
  <si>
    <t>Lingüística y Lenguas Aplicadas</t>
  </si>
  <si>
    <t>Literatura General y Comparada</t>
  </si>
  <si>
    <t>Musicología</t>
  </si>
  <si>
    <t>Traducción e Interpretación</t>
  </si>
  <si>
    <t>Administración y Dirección de Empresas</t>
  </si>
  <si>
    <t>ADE en inglés (BUSINESS ADMINISTRATION)</t>
  </si>
  <si>
    <t>Antropología Social y Cultural</t>
  </si>
  <si>
    <t>Ciencias Políticas</t>
  </si>
  <si>
    <t>Comercio</t>
  </si>
  <si>
    <t>Comunicación Audiovisual</t>
  </si>
  <si>
    <t>Criminología</t>
  </si>
  <si>
    <t>Derecho-LMG (UCM-U. Bolonia)</t>
  </si>
  <si>
    <t>Economía en inglés</t>
  </si>
  <si>
    <t>Educación Social</t>
  </si>
  <si>
    <t>Estadística Aplicada</t>
  </si>
  <si>
    <t>Finanzas, Banca y Seguros</t>
  </si>
  <si>
    <t>Geografía y Ordenación del Territorio</t>
  </si>
  <si>
    <t>Gestión y Administración Pública</t>
  </si>
  <si>
    <t>Información y Documentación</t>
  </si>
  <si>
    <t>Maestro en Educación Infantil</t>
  </si>
  <si>
    <t>Maestro en Educación Primaria</t>
  </si>
  <si>
    <t>Pedagogía</t>
  </si>
  <si>
    <t>Publicidad y Relaciones Públicas</t>
  </si>
  <si>
    <t>Relaciones Internacionales</t>
  </si>
  <si>
    <t>Relaciones Laborales y Recursos Humanos</t>
  </si>
  <si>
    <t>Sociología</t>
  </si>
  <si>
    <t>Trabajo Social</t>
  </si>
  <si>
    <t>Formulas ponderaciones</t>
  </si>
  <si>
    <t>Ciencias</t>
  </si>
  <si>
    <t>CCSS</t>
  </si>
  <si>
    <t>Formulas notas de corte</t>
  </si>
  <si>
    <t>Administració i Direcció d'Empreses</t>
  </si>
  <si>
    <t>Administració i Direcció d'Empreses (Docència en Anglès)</t>
  </si>
  <si>
    <t>Administració i Direcció d'Empreses / Dret (Simultaneïtat)</t>
  </si>
  <si>
    <t>Antropologia Social i Cultural</t>
  </si>
  <si>
    <t>Arquelogia</t>
  </si>
  <si>
    <t>Arts i Disseny "Massana"</t>
  </si>
  <si>
    <t>Biologia</t>
  </si>
  <si>
    <t>Biologia Ambiental</t>
  </si>
  <si>
    <t>Biotecnologia</t>
  </si>
  <si>
    <t>Ciència i Tecnologia dels Aliments</t>
  </si>
  <si>
    <t>Ciència Política i Gestió Pública</t>
  </si>
  <si>
    <t>Ciència Política i Gestió Pública / Dret (Simultaneïtat)</t>
  </si>
  <si>
    <t>Ciència Política i Gestió Pública / Sociologia (Simultaneïtat)</t>
  </si>
  <si>
    <t>Ciències</t>
  </si>
  <si>
    <t>Ciències Ambientals</t>
  </si>
  <si>
    <t>Ciències Ambientals / Geologia (Simultaneïtat)</t>
  </si>
  <si>
    <t>Ciències Biomèdiques</t>
  </si>
  <si>
    <t>Ciències de l'Antiguitat</t>
  </si>
  <si>
    <t>Comptabilitat i Finances</t>
  </si>
  <si>
    <t>Comunicació Audiovisual</t>
  </si>
  <si>
    <t>Comunicació de les Organitzacions</t>
  </si>
  <si>
    <t>Comunicació Interactiva</t>
  </si>
  <si>
    <t>Criminologia</t>
  </si>
  <si>
    <t>Criminologia / Dret (Simultaneïtat)</t>
  </si>
  <si>
    <t>Direcció Hotelera</t>
  </si>
  <si>
    <t>Disseny "EINA"</t>
  </si>
  <si>
    <t>Dret</t>
  </si>
  <si>
    <t>Dret / Relacions Laborals (Simultaneïtat)</t>
  </si>
  <si>
    <t>Economia</t>
  </si>
  <si>
    <t>Economia (Docència en Anglès)</t>
  </si>
  <si>
    <t>Educació Infantil</t>
  </si>
  <si>
    <t>Educació Infantil / Educació Primària (5 anys) (Simultaneïtat)</t>
  </si>
  <si>
    <t>Educació Primària</t>
  </si>
  <si>
    <t>Educació Primària (Docència en Anglès)</t>
  </si>
  <si>
    <t>Educació Social</t>
  </si>
  <si>
    <t>Empresa i Tecnologia</t>
  </si>
  <si>
    <t>Enginyeria d'Automoció "EU Salesiana de Sarrià"</t>
  </si>
  <si>
    <t>Enginyeria de Dades</t>
  </si>
  <si>
    <t>Enginyeria Electrònica Industrial i Automàtica "EU Salesiana de Sarrià"</t>
  </si>
  <si>
    <t>Enginyeria en Energies Renovables i Eficiència Energètica</t>
  </si>
  <si>
    <t>Enginyeria en Organització Industrial "EU Salesiana de Sarrià"</t>
  </si>
  <si>
    <t>Enginyeria Informàtica</t>
  </si>
  <si>
    <t>Enginyeria Mecànica "EU Salesiana de Sarrià"</t>
  </si>
  <si>
    <t>Enginyeria Química</t>
  </si>
  <si>
    <t>Estadística Aplicada / Sociologia (Simultaneïtat)</t>
  </si>
  <si>
    <t>Estudis Anglesos</t>
  </si>
  <si>
    <t>Estudis d'Anglès i Català</t>
  </si>
  <si>
    <t>Estudis d'Anglès i de Clàssiques</t>
  </si>
  <si>
    <t>Estudis d'Anglès i Espanyol</t>
  </si>
  <si>
    <t>Estudis d'Anglès i Francès</t>
  </si>
  <si>
    <t>Estudis d'Àsia Oriental - Japonès</t>
  </si>
  <si>
    <t>Estudis d'Àsia Oriental - Xinès</t>
  </si>
  <si>
    <t>Estudis de Català i Espanyol</t>
  </si>
  <si>
    <t>Estudis d'Espanyol i Xinès: Llengua, Literatura i Cultura</t>
  </si>
  <si>
    <t>Estudis Socioculturals de Gènere</t>
  </si>
  <si>
    <t>Filologia Catalana: Estudis de Literatura i Lingüística</t>
  </si>
  <si>
    <t>Filosofia</t>
  </si>
  <si>
    <t>Física / Matemàtiques (Simultaneïtat)</t>
  </si>
  <si>
    <t>Física / Química (Simultaneïtat)</t>
  </si>
  <si>
    <t>Fisioteràpia</t>
  </si>
  <si>
    <t>Fisioteràpia "Gimbernat"</t>
  </si>
  <si>
    <t>Genètica</t>
  </si>
  <si>
    <t>Geografia, Medi Ambient i Planificació Territorial</t>
  </si>
  <si>
    <t>Geologia</t>
  </si>
  <si>
    <t>Gestió Aeronàutica</t>
  </si>
  <si>
    <t>Gestió de Ciutats Intel·ligents i Sostenibles</t>
  </si>
  <si>
    <t>Història</t>
  </si>
  <si>
    <t>Història de l'Art</t>
  </si>
  <si>
    <t>Història, Política i Economia (Docència en Anglès)</t>
  </si>
  <si>
    <t>Humanitats</t>
  </si>
  <si>
    <t>Infermeria</t>
  </si>
  <si>
    <t>Infermeria "Creu Roja" EUIT de Terrassa</t>
  </si>
  <si>
    <t>Infermeria "Gimbernat"</t>
  </si>
  <si>
    <t>Infermeria "Sant Pau"</t>
  </si>
  <si>
    <t>Informàtica i Serveis</t>
  </si>
  <si>
    <t>Llengua i Literatura Espanyoles</t>
  </si>
  <si>
    <t>Logopèdia</t>
  </si>
  <si>
    <t>Matemàtica Computacional i Analítica de Dades</t>
  </si>
  <si>
    <t>Matemàtiques</t>
  </si>
  <si>
    <t>Microbiologia</t>
  </si>
  <si>
    <t>Musicologia</t>
  </si>
  <si>
    <t>Nanociència i Nanotecnologia</t>
  </si>
  <si>
    <t>Pedagogia</t>
  </si>
  <si>
    <t>Periodisme</t>
  </si>
  <si>
    <t>Prevenció i Seguretat Integral</t>
  </si>
  <si>
    <t>Prevenció i Seguretat Integral (En Xarxa)</t>
  </si>
  <si>
    <t>Psicologia</t>
  </si>
  <si>
    <t>Publicitat i Relacions Públiques</t>
  </si>
  <si>
    <t>Relacions Internacionals</t>
  </si>
  <si>
    <t>Relacions Laborals</t>
  </si>
  <si>
    <t>Sociologia</t>
  </si>
  <si>
    <t>Teràpia Ocupacional "Creu Roja" EUIT de Terrassa</t>
  </si>
  <si>
    <t>Traducció i Interpretació - Alemany</t>
  </si>
  <si>
    <t>Traducció i Interpretació - Anglès</t>
  </si>
  <si>
    <t>Traducció i Interpretació - Francès</t>
  </si>
  <si>
    <t>Turisme</t>
  </si>
  <si>
    <t>Turisme (Docència en Anglès)</t>
  </si>
  <si>
    <t>Veterinària</t>
  </si>
  <si>
    <t>-</t>
  </si>
  <si>
    <t>Enginyeria de Sistemes de Telecomunicació / Enginyeria Informàtica(Simultaneïtat)</t>
  </si>
  <si>
    <t>Enginyeria Electrònica de Telecomunicació / Enginyeria Informàtica(Simultaneïtat)</t>
  </si>
  <si>
    <t>Enginyeria Electrònica, Industrial i Automàtica / Enginyeria Mecànica (Simultaneïtat)</t>
  </si>
  <si>
    <t>Enginyeria de Sistemes de Telecomunicació / Enginyeria Electrònica de Telecomunicació (Simultaneïtat)</t>
  </si>
  <si>
    <t>Administració i Direcció d'Empreses / Matemàtiques (Simultaneïtat)</t>
  </si>
  <si>
    <t>Administració i Direcció d'Empreses / Química (Simultaneïtat)</t>
  </si>
  <si>
    <t>Administració i Direcció d'Empreses / Sociologia (Simultaneïtat)</t>
  </si>
  <si>
    <t>Arqueologia / Història (Simultaneïtat)</t>
  </si>
  <si>
    <t>Belles Arts</t>
  </si>
  <si>
    <t>Ciències de l'Activitat Física i de l'Esport</t>
  </si>
  <si>
    <t>Ciències del Mar</t>
  </si>
  <si>
    <t>Ciències Polítiques i de l'Administració</t>
  </si>
  <si>
    <t>Ciències Polítiques i de l'Administració / Dret (Simultaneïtat)</t>
  </si>
  <si>
    <t>Cinematografia "ESCAC"</t>
  </si>
  <si>
    <t>Comunicació i Indústries Culturals</t>
  </si>
  <si>
    <t>Conservació - Restauració de Béns Culturals</t>
  </si>
  <si>
    <t>Continguts Digitals Interactius</t>
  </si>
  <si>
    <t>Creació Artística per a Videojocs i Jocs Aplicats</t>
  </si>
  <si>
    <t>Disseny</t>
  </si>
  <si>
    <t>Disseny "UNIBA" (Modalitat a distància)</t>
  </si>
  <si>
    <t>Dret / Gestió i Administració Pública (Simultaneïtat)</t>
  </si>
  <si>
    <t>Empresa Internacional (Docència en Anglès)</t>
  </si>
  <si>
    <t>Enginyeria Biomèdica</t>
  </si>
  <si>
    <t>Enginyeria de Materials</t>
  </si>
  <si>
    <t>Enginyeria Electrònica de Telecomunicació</t>
  </si>
  <si>
    <t>Enginyeria Informàtica / Matemàtiques (Simultaneïtat)</t>
  </si>
  <si>
    <t>Estudis Anglesos (Docència en Anglès)</t>
  </si>
  <si>
    <t>Estudis Àrabs i Hebreus</t>
  </si>
  <si>
    <t>Estudis Literaris</t>
  </si>
  <si>
    <t>Farmàcia</t>
  </si>
  <si>
    <t>Farmàcia / Nutrició Humana i Dietètica (Simultaneïtat)</t>
  </si>
  <si>
    <t>Filologia Catalana</t>
  </si>
  <si>
    <t>Filologia Clàssica</t>
  </si>
  <si>
    <t>Filologia Hispànica</t>
  </si>
  <si>
    <t>Geografia</t>
  </si>
  <si>
    <t>Gestió d'Empreses en Comerç i Distribució "ESCODI"</t>
  </si>
  <si>
    <t>Gestió d'Informació i Documentació Digital</t>
  </si>
  <si>
    <t>Gestió i Administració Pública</t>
  </si>
  <si>
    <t>Infermeria (Campus Bellvitge)</t>
  </si>
  <si>
    <t>Infermeria (Campus Clínic)</t>
  </si>
  <si>
    <t>Infermeria "Sant Joan de Déu"</t>
  </si>
  <si>
    <t>Lingüística</t>
  </si>
  <si>
    <t>Llengües i Literatures Modernes</t>
  </si>
  <si>
    <t>Llengües Romàniques i les seves Literatures</t>
  </si>
  <si>
    <t>Medicina (Campus Bellvitge)</t>
  </si>
  <si>
    <t>Medicina (Campus Clínic)</t>
  </si>
  <si>
    <t>Nutrició Humana i Dietètica</t>
  </si>
  <si>
    <t>Odontologia</t>
  </si>
  <si>
    <t>Podologia</t>
  </si>
  <si>
    <t>Producció de Música i So per a la Indústria de l'Entreteniment</t>
  </si>
  <si>
    <t>Publicitat, Relacions Públiques i Màrqueting</t>
  </si>
  <si>
    <t>Seguretat</t>
  </si>
  <si>
    <t>Treball Social</t>
  </si>
  <si>
    <t>Turisme "CETT"</t>
  </si>
  <si>
    <t>Turisme "CETT" (Docència en Anglès)</t>
  </si>
  <si>
    <t>Comunicació Audiovisual / Gestió d'Informació i Documentació Digital (Simultaneïtat)</t>
  </si>
  <si>
    <t>Administració d'Empreses i Gestió de la Innovació "Tecnocampus" (Docència en Anglès)</t>
  </si>
  <si>
    <t>Administració d'Empreses i Gestió de la Innovació / Màrqueting i Comunitats Digitals "Tecnocampus" (Simultaneïtat)</t>
  </si>
  <si>
    <t>Ciències de l'Activitat Física i de l'Esport / Fisioteràpia "Tecnocampus" (Simultaneïtat)</t>
  </si>
  <si>
    <t>Disseny i Producció de Videojocs / Enginyeria Informàtica de Gestió i Sistemes d'Informació "Tecnocampus" (Simultaneïtat)</t>
  </si>
  <si>
    <t>Administració d'Empreses i Gestió de la Innovació "Tecnocampus"</t>
  </si>
  <si>
    <t>Biologia Humana</t>
  </si>
  <si>
    <t>Ciències de l'Activitat Física i de l'Esport "Tecnocampus"</t>
  </si>
  <si>
    <t>Ciències Empresarials - Management</t>
  </si>
  <si>
    <t>Criminologia i Polítiques Públiques de Prevenció</t>
  </si>
  <si>
    <t>Criminologia i Polítiques Públiques de Prevenció / Dret (Simultaneïtat)</t>
  </si>
  <si>
    <t>Disseny "Elisava"</t>
  </si>
  <si>
    <t>Disseny i Producció de Videojocs "Tecnocampus"</t>
  </si>
  <si>
    <t>Enginyeria de Disseny Industrial "Elisava"</t>
  </si>
  <si>
    <t>Enginyeria de Xarxes de Telecomunicació</t>
  </si>
  <si>
    <t>Enginyeria en Sistemes Audiovisuals</t>
  </si>
  <si>
    <t>Eng. Informàtica de Gestió i Sistemes d'Informació "Tecnocampus"</t>
  </si>
  <si>
    <t>Enginyeria Matemàtica en Ciència de Dades</t>
  </si>
  <si>
    <t>Estudis Globals</t>
  </si>
  <si>
    <t>Estudis Internacionals d'Economia i Empresa - International</t>
  </si>
  <si>
    <t>Fisioteràpia "Tecnocampus"</t>
  </si>
  <si>
    <t>Grau Obert, Programa de (Agrupació)</t>
  </si>
  <si>
    <t>Infermeria "Escola Superior d'Infermeria del Mar"</t>
  </si>
  <si>
    <t>Infermeria "Tecnocampus"</t>
  </si>
  <si>
    <t>Llengües Aplicades</t>
  </si>
  <si>
    <t>Llengües Aplicades / Traducció i Interpretació - Anglès - (Simultaneïtat)</t>
  </si>
  <si>
    <t>Logística i Negocis Marítims "Tecnocampus"</t>
  </si>
  <si>
    <t>Màrqueting i Comunitats Digitals "Tecnocampus"</t>
  </si>
  <si>
    <t>Mitjans Audiovisuals "Tecnocampus"</t>
  </si>
  <si>
    <t>Negocis i Màrqueting Internacionals "ESCI"</t>
  </si>
  <si>
    <t>Administració d'Empreses i Gestió de la Innovació / Turisme i Gestió del del Lleure "Tecnocampus" (Simultaneïtat)</t>
  </si>
  <si>
    <t>Administració i Direcció d'Empreses - Economia / Dret (Agrupació de Simultaneïtat)</t>
  </si>
  <si>
    <t>Eng. d'Organització Industrial / Eng. Electrònica Industrial i Automàtica / Eng. Mecànica "Tecnocampus" (Agrupació)</t>
  </si>
  <si>
    <t>Traducció i Interpretació - Alemany / Francès / Llengua de Signes Catalana</t>
  </si>
  <si>
    <t>Administració i Direcció d'Empreses "Centre Universitari EAE"</t>
  </si>
  <si>
    <t>Administració i Direcció d'Empreses "EUNCET" (Semipresencial)</t>
  </si>
  <si>
    <t>Arquitectura, Estudis d' (Barcelona)</t>
  </si>
  <si>
    <t>Arquitectura, Estudis d' (Sant Cugat del Vallès)</t>
  </si>
  <si>
    <t>Arquitectura Tècnica i Edificació</t>
  </si>
  <si>
    <t>Ciència i Enginyeria de Dades</t>
  </si>
  <si>
    <t>Ciències i Tecnologies Aplicades a l'Esport i al Fitnes</t>
  </si>
  <si>
    <t>Ciències i Tecnologies del Mar</t>
  </si>
  <si>
    <t>Disseny, Animació i Art Digital "CITM"</t>
  </si>
  <si>
    <t>Disseny i Desenvolupament de Videojocs (Campus Terrassa)</t>
  </si>
  <si>
    <t>Disseny i Desenvolupament de Videojocs (Docència en Anglès)</t>
  </si>
  <si>
    <t>Enginyeria Alimentària</t>
  </si>
  <si>
    <t>Enginyeria Ambiental</t>
  </si>
  <si>
    <t>Enginyeria Civil</t>
  </si>
  <si>
    <t>Enginyeria d'Automoció</t>
  </si>
  <si>
    <t>Enginyeria de Ciències Agronòmiques</t>
  </si>
  <si>
    <t>Enginyeria de l'Energia</t>
  </si>
  <si>
    <t>Enginyeria de Sistemes Aeroespacials</t>
  </si>
  <si>
    <t>Enginyeria de Sistemes Audiovisuals</t>
  </si>
  <si>
    <t>Enginyeria de Sistemes Biològics</t>
  </si>
  <si>
    <t>Enginyeria de Sistemes TIC (Àmbit d'Informàtica i Comunicacions)</t>
  </si>
  <si>
    <t>Eng. de Tecnologia i Disseny Tèxtil / Eng. Elèctrica / Eng. Electrònica Industrial i Automàtica / Eng. Mecànica / Eng. Química (Agrupació)</t>
  </si>
  <si>
    <t>Enginyeria de Tecnologies i Serveis de Telecomunicació</t>
  </si>
  <si>
    <t>Enginyeria Elèctrica</t>
  </si>
  <si>
    <t>Enginyeria Electrònica Industrial i Automàtica</t>
  </si>
  <si>
    <t>Eng. Electrònica, Industrial i Automàtica / Eng. Mecànica / Eng. Química (Agrupació)</t>
  </si>
  <si>
    <t>Enginyeria en Geoinformació i Geomàtica</t>
  </si>
  <si>
    <t>Enginyeria en Sistemes i Tecnologia Naval</t>
  </si>
  <si>
    <t>Enginyeria en Tecnologies Aeroespacials</t>
  </si>
  <si>
    <t>Enginyeria en Tecnologies Industrials (Barcelona)</t>
  </si>
  <si>
    <t>Enginyeria en Tecnologies Industrials (Terrassa)</t>
  </si>
  <si>
    <t>Enginyeria en Vehicles Aeroespacials</t>
  </si>
  <si>
    <t>Enginyeria Física</t>
  </si>
  <si>
    <t>Enginyeria Informàtica (Vilanova i la Geltrú)</t>
  </si>
  <si>
    <t>Enginyeria Informàtica (Barcelona)</t>
  </si>
  <si>
    <t>Enginyeria Mecànica</t>
  </si>
  <si>
    <t>Enginyeria Minera</t>
  </si>
  <si>
    <t>Màrqueting i Comunicació Digital "EAE"</t>
  </si>
  <si>
    <t>Màrqueting i Comunicació Digital "EUNCET"</t>
  </si>
  <si>
    <t>Màrqueting i Comunicació Digital "EUNCET" (Semipresencial)</t>
  </si>
  <si>
    <t>Multimèdia</t>
  </si>
  <si>
    <t>Nàutica i Transport Marítim</t>
  </si>
  <si>
    <t>Òptica i Optometria</t>
  </si>
  <si>
    <t>Paisatgisme</t>
  </si>
  <si>
    <t>Tecnologies de Camins, Canals i Ports</t>
  </si>
  <si>
    <t>Tecnologies Marines</t>
  </si>
  <si>
    <t>Eng. de Sistemes Aeroespacials / Eng. de Sistemes deTelecomunicació - Eng. Telemàtica (Agrupació de Simultaneïtat)</t>
  </si>
  <si>
    <t>Enginyeria de Sistemes de Telecomunicació / Enginyeria Telemàtica (Inclou Xarxes i Internet) (Agrupació)</t>
  </si>
  <si>
    <t>Enginyeria de Sistemes de Telecomunicació / Enginyeria Telemàtica (Inclou Xarxes i Internet) (Febrer) (Agrupació)</t>
  </si>
  <si>
    <t>Eng. Elèctrica / Eng. Electrònica, Industrial i Automàtica / Eng. Mecànica (Agrupació)</t>
  </si>
  <si>
    <t>Administració i Direcció d'Empreses / Màrqueting i Comunicació Digital "EUNCET" (Simultaneïtat)</t>
  </si>
  <si>
    <t>Enginyeria de Disseny Industrial i Desenvolupament del Producte (Terrassa)</t>
  </si>
  <si>
    <t>Enginyeria de Disseny Industrial i Desenvolupament del Producte (Vilanova i la Geltrú)</t>
  </si>
  <si>
    <t>Administració i Direcció d'Empreses / Economia (Simultaneïtat)</t>
  </si>
  <si>
    <t>Arquitectura, Estudis d'</t>
  </si>
  <si>
    <t>Arquitectura Tècnica i Edificació (Semipresencial)</t>
  </si>
  <si>
    <t>Arts Escèniques</t>
  </si>
  <si>
    <t>Biologia / Biotecnologia (Simultaneïtat)</t>
  </si>
  <si>
    <t>Biologia / Ciències Ambientals (Simultaneïtat)</t>
  </si>
  <si>
    <t>Ciències de l'Activitat Física i de l'Esport / Fisioteràpia (Simultaneïtat)</t>
  </si>
  <si>
    <t>Comunicació Audiovisual i Multimèdia "ERAM"</t>
  </si>
  <si>
    <t>Comunicació Cultural</t>
  </si>
  <si>
    <t>Disseny i Desenvolupament de Videojocs</t>
  </si>
  <si>
    <t>Economia / Filosofia (Simultaneïtat)</t>
  </si>
  <si>
    <t>Enginyeria Agroalimentària</t>
  </si>
  <si>
    <t>Eng. Elèctrica / Eng. Electrònica, Industrial i Automàtica (Simultaneïtat)</t>
  </si>
  <si>
    <t>Enginyeria en Tecnologies Industrials</t>
  </si>
  <si>
    <t>Geografia, Ordenació del Territori i Gestió MA</t>
  </si>
  <si>
    <t>Gestió Hotelera i Turística</t>
  </si>
  <si>
    <t>Innovació i Seguretat Alimentària</t>
  </si>
  <si>
    <t>Llengua i Literatura Catalanes</t>
  </si>
  <si>
    <t>Logística Empresarial "Mediterrani"</t>
  </si>
  <si>
    <t>Màrqueting "Mediterrani"</t>
  </si>
  <si>
    <t>Màrqueting / Turisme "Mediterrani" (Simultaneïtat)</t>
  </si>
  <si>
    <t>Turisme "Euroaula"</t>
  </si>
  <si>
    <t>Turisme "Formàtic Barna"</t>
  </si>
  <si>
    <t>Turisme "Mediterrani"</t>
  </si>
  <si>
    <t>Administració i Direcció d'Empreses / Enginyeria en Tecnologies Industrials (Simultaneïtat)</t>
  </si>
  <si>
    <t>Administració i Direcció d'Empreses (Igualada)</t>
  </si>
  <si>
    <t>Administració i Direcció d'Empreses / Turisme (Simultaneïtat)</t>
  </si>
  <si>
    <t>Ciència i Producció Animal / Veterinària (Simultaneïtat)</t>
  </si>
  <si>
    <t>Comunicació i Periodisme Audiovisuals</t>
  </si>
  <si>
    <t>Conservació de la Natura / Enginyeria Forestal (Simultaneïtat)</t>
  </si>
  <si>
    <t>Disseny Digital i Tecnologies Creatives</t>
  </si>
  <si>
    <t>Enginyeria Agrària i Alimentària</t>
  </si>
  <si>
    <t>Enginyeria Forestal</t>
  </si>
  <si>
    <t>Estudis Anglesos / Llengües Aplicades i Traducció (Simultaneïtat)</t>
  </si>
  <si>
    <t>Filologia Catalana i Estudis Occitans</t>
  </si>
  <si>
    <t>Filologia Hispànica / Llengües Aplicades i Traducció (Simultaneïtat)</t>
  </si>
  <si>
    <t>Fisioteràpia / Infermeria (Simultaneïtat)</t>
  </si>
  <si>
    <t>Fisioteràpia / Nutrició Humana i Dietètica (Simultaneïtat)</t>
  </si>
  <si>
    <t>Geografia / Turisme (Simultaneïtat)</t>
  </si>
  <si>
    <t>Història de l'Art i Gestió del Patrimoni Artístic</t>
  </si>
  <si>
    <t>Infermeria (Igualada)</t>
  </si>
  <si>
    <t>Relacions Laborals i Recursos Humans</t>
  </si>
  <si>
    <t>Tècniques d'Interacció Digital i Computació en Format Dual</t>
  </si>
  <si>
    <t>Turisme i Oci "OSTELEA"</t>
  </si>
  <si>
    <t>Turisme i Oci "OSTELEA" (en xarxa)</t>
  </si>
  <si>
    <t>Administració i Direcció d'Empreses / Enginyeria Informàtica (Simultaneïtat)</t>
  </si>
  <si>
    <t>Ciències de l'Activitat Física i de l'Esport / Educació Primària (Simultaneïtat)</t>
  </si>
  <si>
    <t>nginyeria de l'Energia i Sostenibilitat / Enginyeria en Electrònica Industrial i Automàtica / Enginyeria Mecànica (Agrupació)</t>
  </si>
  <si>
    <t>Enginyeria de l'Energia i Sostenibilitat / Enginyeria Mecànica (Simultaneïtat)</t>
  </si>
  <si>
    <t>Enginyeria en Organització Industrial i Logística / Enginyeria Química (Agrupació)</t>
  </si>
  <si>
    <t>Filologia Catalana i Estudis Occitans / Llengües Aplicades i Traducció (Simultaneïtat)</t>
  </si>
  <si>
    <t>Administració i Direcció d'Empreses (Reus)</t>
  </si>
  <si>
    <t>Administració i Direcció d'Empreses (Tortosa)</t>
  </si>
  <si>
    <t>Administració i Direcció d'Empreses "IGEMA"</t>
  </si>
  <si>
    <t>Anglès</t>
  </si>
  <si>
    <t>Bioquímica i Biologia Molecular</t>
  </si>
  <si>
    <t>Bioquímica i Biologia Molecular / Biotecnologia (Simultaneïtat)</t>
  </si>
  <si>
    <t>Biotecnologia / Enginyeria Informàtica (Simultaneïtat)</t>
  </si>
  <si>
    <t>Dret / Relacions Laborals i Ocupació (Simultaneïtat)</t>
  </si>
  <si>
    <t>Educació Infantil (Tortosa)</t>
  </si>
  <si>
    <t>Educació Infantil (El Vendrell)</t>
  </si>
  <si>
    <t>Enginyeria de Sistemes i Serveis de Telecomunicació</t>
  </si>
  <si>
    <t>Enologia</t>
  </si>
  <si>
    <t>Finances i Comptabilitat</t>
  </si>
  <si>
    <t>Fisioteràpia (Reus)</t>
  </si>
  <si>
    <t>Fisioteràpia (Tortosa)</t>
  </si>
  <si>
    <t>Geografia, Anàlisi Territorial i Sostenibilitat</t>
  </si>
  <si>
    <t>Gestió en Turisme i Hoteleria</t>
  </si>
  <si>
    <t>Història de l'Art i Arqueologia</t>
  </si>
  <si>
    <t>Infermeria (Tortosa)</t>
  </si>
  <si>
    <t>Infermeria (El Vendrell)</t>
  </si>
  <si>
    <t>Llengua i Literatura Hispàniques</t>
  </si>
  <si>
    <t>Màrqueting "ESIC"</t>
  </si>
  <si>
    <t>Màrqueting "ESIC" (Docència en Anglès)</t>
  </si>
  <si>
    <t>Pilot d'Aviació Comercial i Operacions Aèries</t>
  </si>
  <si>
    <t>Química (Docència en Anglès)</t>
  </si>
  <si>
    <t>Relacions Laborals i Ocupació</t>
  </si>
  <si>
    <t>Tècniques de Desenvolupament d'Aplicacions Web i Mòbils</t>
  </si>
  <si>
    <t>Administració i Direcció d'Empreses / Finances i Comptabilitat (Simultaneïtat)</t>
  </si>
  <si>
    <t>Administració i Direcció d'Empreses / Tècniques de Desenvolupament d'Aplicacions Web i Mòbils (Simultaneïtat)</t>
  </si>
  <si>
    <t>Enginyeria Biomèdica / Enginyeria de Sistemes i Serveis de Telecomunicacions (Simultaneïtat)</t>
  </si>
  <si>
    <t>Enginyeria de Bioprocessos Alimentaris / Tècniques deBioprocessos Alimentaris (Agrupació)</t>
  </si>
  <si>
    <t>Enginyeria Química / Tècniques de Bioprocessos Alimentaris (Simultaneïtat)</t>
  </si>
  <si>
    <t>Educació Primària (Tortosa)</t>
  </si>
  <si>
    <t>Administració i Direcció d'Empreses (Campus Manresa)</t>
  </si>
  <si>
    <t>Criminologia "ESERP"</t>
  </si>
  <si>
    <t>Disseny "BAU"</t>
  </si>
  <si>
    <t>Dret "ESERP"</t>
  </si>
  <si>
    <t>Educació Infantil (Campus Manresa)</t>
  </si>
  <si>
    <t>Enginyeria de l'Automoció</t>
  </si>
  <si>
    <t>Enginyeria Mecatrònica</t>
  </si>
  <si>
    <t>Fisioteràpia (Campus Manresa)</t>
  </si>
  <si>
    <t>Infermeria (Campus Manresa)</t>
  </si>
  <si>
    <t>Màrqueting i Comunicació Empresarial</t>
  </si>
  <si>
    <t>Multimèdia. Aplicacions i Videojocs</t>
  </si>
  <si>
    <t>Podologia (Campus Manresa)</t>
  </si>
  <si>
    <t>Teràpia Ocupacional</t>
  </si>
  <si>
    <t>Ciències de l'Activitat Física i de l'Esport / Educació Primària (menció en en Educació Física) (Simultaneïtat)</t>
  </si>
  <si>
    <t>Educació Infantil / Educació Primària (Menció en Llengua Anglesa) (5 anys) (Simultaneïtat)</t>
  </si>
  <si>
    <t>ADE-Ingeniería en Informática</t>
  </si>
  <si>
    <t>CC. Políticas-Filosofía</t>
  </si>
  <si>
    <t>Derecho-ADE</t>
  </si>
  <si>
    <t>Derecho-Ciencias Políticas</t>
  </si>
  <si>
    <t>Derecho-Filosofía</t>
  </si>
  <si>
    <t>Derecho-Relaciones Laborales y Recursos Humanos</t>
  </si>
  <si>
    <t>Economía-Matemáticas y Estadística</t>
  </si>
  <si>
    <t>Economía-Relaciones Internacionales</t>
  </si>
  <si>
    <t>Farmacia-Nutrición Humana y Dietética</t>
  </si>
  <si>
    <t>Gestión y Administración Pública-Economía</t>
  </si>
  <si>
    <t>Historia-Filología Clásica</t>
  </si>
  <si>
    <t>Ingeniería Informática-Matemáticas</t>
  </si>
  <si>
    <t>Maestro Educación Infantil-Maestro Educación Primaria</t>
  </si>
  <si>
    <t>Maestro Educación Infantil-Pedagogía</t>
  </si>
  <si>
    <t>Maestro Educación Primaria-Pedagogía</t>
  </si>
  <si>
    <t>Matemáticas-Física</t>
  </si>
  <si>
    <t>Psicología-Logopedia</t>
  </si>
  <si>
    <t>Química-Bioquímica</t>
  </si>
  <si>
    <t>Sociología-Rel. Intern. y Exp. en Desarrollo</t>
  </si>
  <si>
    <t>Turismo-Comercio</t>
  </si>
  <si>
    <t>UNIZAR</t>
  </si>
  <si>
    <t>Uvic</t>
  </si>
  <si>
    <t>Elaborada por Pablo Cortés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</si>
</sst>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0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3" borderId="4" xfId="2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Fill="1" applyBorder="1" applyAlignment="1">
      <alignment horizontal="center" textRotation="90" wrapText="1"/>
    </xf>
    <xf numFmtId="0" fontId="2" fillId="0" borderId="34" xfId="0" applyFont="1" applyFill="1" applyBorder="1" applyAlignment="1">
      <alignment horizontal="center" textRotation="90" wrapText="1"/>
    </xf>
    <xf numFmtId="0" fontId="2" fillId="0" borderId="35" xfId="0" applyFont="1" applyFill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9" fillId="4" borderId="4" xfId="0" applyFont="1" applyFill="1" applyBorder="1"/>
    <xf numFmtId="0" fontId="2" fillId="0" borderId="0" xfId="0" applyFont="1"/>
    <xf numFmtId="0" fontId="11" fillId="4" borderId="2" xfId="0" applyFont="1" applyFill="1" applyBorder="1"/>
    <xf numFmtId="0" fontId="12" fillId="5" borderId="40" xfId="0" applyFont="1" applyFill="1" applyBorder="1"/>
    <xf numFmtId="0" fontId="11" fillId="6" borderId="4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4" fillId="3" borderId="4" xfId="2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  <protection hidden="1"/>
    </xf>
    <xf numFmtId="0" fontId="11" fillId="6" borderId="4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49" fontId="12" fillId="4" borderId="4" xfId="0" applyNumberFormat="1" applyFont="1" applyFill="1" applyBorder="1"/>
    <xf numFmtId="164" fontId="14" fillId="3" borderId="43" xfId="20" applyNumberFormat="1" applyFont="1" applyFill="1" applyBorder="1" applyAlignment="1" applyProtection="1">
      <alignment horizontal="center"/>
      <protection hidden="1"/>
    </xf>
    <xf numFmtId="164" fontId="11" fillId="0" borderId="4" xfId="0" applyNumberFormat="1" applyFont="1" applyBorder="1" applyAlignment="1" applyProtection="1">
      <alignment horizontal="center"/>
      <protection hidden="1"/>
    </xf>
    <xf numFmtId="0" fontId="11" fillId="6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textRotation="90" wrapText="1"/>
    </xf>
    <xf numFmtId="0" fontId="2" fillId="0" borderId="4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 wrapText="1"/>
    </xf>
    <xf numFmtId="0" fontId="2" fillId="0" borderId="32" xfId="0" applyFont="1" applyFill="1" applyBorder="1" applyAlignment="1">
      <alignment horizontal="center" textRotation="90" wrapText="1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center"/>
    </xf>
    <xf numFmtId="0" fontId="17" fillId="0" borderId="28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164" fontId="11" fillId="0" borderId="41" xfId="0" applyNumberFormat="1" applyFont="1" applyBorder="1" applyAlignment="1" applyProtection="1">
      <alignment horizontal="center"/>
      <protection hidden="1"/>
    </xf>
    <xf numFmtId="0" fontId="0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textRotation="90" wrapText="1"/>
    </xf>
    <xf numFmtId="0" fontId="2" fillId="0" borderId="26" xfId="0" applyFont="1" applyBorder="1"/>
    <xf numFmtId="0" fontId="2" fillId="0" borderId="27" xfId="0" applyFont="1" applyBorder="1"/>
    <xf numFmtId="0" fontId="16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17" fillId="0" borderId="36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2" fillId="0" borderId="37" xfId="0" applyFont="1" applyBorder="1"/>
    <xf numFmtId="0" fontId="2" fillId="0" borderId="38" xfId="0" applyFont="1" applyBorder="1"/>
    <xf numFmtId="0" fontId="16" fillId="0" borderId="16" xfId="0" applyFont="1" applyBorder="1" applyAlignment="1">
      <alignment horizontal="center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2" fillId="0" borderId="55" xfId="0" applyFont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12" xfId="0" applyBorder="1"/>
    <xf numFmtId="0" fontId="0" fillId="0" borderId="15" xfId="0" applyBorder="1"/>
    <xf numFmtId="0" fontId="2" fillId="0" borderId="25" xfId="0" applyFont="1" applyBorder="1"/>
    <xf numFmtId="0" fontId="0" fillId="0" borderId="13" xfId="0" applyBorder="1"/>
    <xf numFmtId="0" fontId="0" fillId="0" borderId="7" xfId="0" applyBorder="1"/>
    <xf numFmtId="0" fontId="0" fillId="0" borderId="10" xfId="0" applyBorder="1"/>
    <xf numFmtId="0" fontId="0" fillId="0" borderId="14" xfId="0" applyBorder="1"/>
    <xf numFmtId="0" fontId="2" fillId="0" borderId="49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3" borderId="0" xfId="20" applyFont="1" applyFill="1" applyBorder="1" applyAlignment="1">
      <alignment horizontal="center"/>
    </xf>
    <xf numFmtId="164" fontId="14" fillId="3" borderId="0" xfId="2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Border="1" applyAlignment="1" applyProtection="1">
      <alignment horizontal="center" vertical="center"/>
      <protection hidden="1"/>
    </xf>
    <xf numFmtId="0" fontId="11" fillId="6" borderId="56" xfId="0" applyFont="1" applyFill="1" applyBorder="1" applyAlignment="1">
      <alignment horizontal="center" vertical="center"/>
    </xf>
    <xf numFmtId="2" fontId="11" fillId="0" borderId="41" xfId="0" applyNumberFormat="1" applyFont="1" applyBorder="1" applyAlignment="1" applyProtection="1">
      <alignment horizontal="center" vertical="center"/>
      <protection hidden="1"/>
    </xf>
    <xf numFmtId="2" fontId="11" fillId="0" borderId="42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/>
    <xf numFmtId="49" fontId="12" fillId="4" borderId="43" xfId="0" applyNumberFormat="1" applyFont="1" applyFill="1" applyBorder="1"/>
    <xf numFmtId="0" fontId="11" fillId="6" borderId="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4" borderId="2" xfId="0" applyFont="1" applyFill="1" applyBorder="1"/>
    <xf numFmtId="0" fontId="7" fillId="3" borderId="2" xfId="20" applyFont="1" applyFill="1" applyBorder="1" applyAlignment="1">
      <alignment horizontal="center"/>
    </xf>
    <xf numFmtId="164" fontId="7" fillId="3" borderId="43" xfId="20" applyNumberFormat="1" applyFont="1" applyFill="1" applyBorder="1" applyAlignment="1" applyProtection="1">
      <alignment horizontal="center"/>
      <protection hidden="1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1" fillId="0" borderId="41" xfId="0" applyFont="1" applyBorder="1" applyAlignment="1">
      <alignment vertical="center"/>
    </xf>
    <xf numFmtId="0" fontId="11" fillId="6" borderId="57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11" fillId="7" borderId="47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64" fontId="11" fillId="0" borderId="43" xfId="0" applyNumberFormat="1" applyFont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left" vertical="center"/>
    </xf>
    <xf numFmtId="0" fontId="9" fillId="4" borderId="56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5" borderId="57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164" fontId="11" fillId="0" borderId="63" xfId="0" applyNumberFormat="1" applyFont="1" applyBorder="1" applyAlignment="1" applyProtection="1">
      <alignment horizontal="center" vertical="center"/>
      <protection hidden="1"/>
    </xf>
    <xf numFmtId="164" fontId="11" fillId="0" borderId="35" xfId="0" applyNumberFormat="1" applyFont="1" applyBorder="1" applyAlignment="1" applyProtection="1">
      <alignment horizontal="center" vertical="center"/>
      <protection hidden="1"/>
    </xf>
    <xf numFmtId="0" fontId="9" fillId="4" borderId="44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8" borderId="44" xfId="0" applyFont="1" applyFill="1" applyBorder="1" applyAlignment="1">
      <alignment horizontal="center"/>
    </xf>
    <xf numFmtId="0" fontId="11" fillId="8" borderId="57" xfId="0" applyFont="1" applyFill="1" applyBorder="1" applyAlignment="1">
      <alignment horizontal="center"/>
    </xf>
    <xf numFmtId="0" fontId="11" fillId="8" borderId="57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 vertical="center"/>
    </xf>
    <xf numFmtId="0" fontId="11" fillId="8" borderId="59" xfId="0" applyFont="1" applyFill="1" applyBorder="1" applyAlignment="1">
      <alignment horizontal="center" vertical="center"/>
    </xf>
    <xf numFmtId="0" fontId="11" fillId="8" borderId="59" xfId="0" applyFont="1" applyFill="1" applyBorder="1" applyAlignment="1">
      <alignment horizontal="center"/>
    </xf>
    <xf numFmtId="0" fontId="11" fillId="8" borderId="56" xfId="0" applyFont="1" applyFill="1" applyBorder="1"/>
    <xf numFmtId="0" fontId="11" fillId="8" borderId="44" xfId="0" applyFont="1" applyFill="1" applyBorder="1" applyAlignment="1">
      <alignment horizontal="center" vertical="center"/>
    </xf>
    <xf numFmtId="164" fontId="11" fillId="8" borderId="44" xfId="0" applyNumberFormat="1" applyFont="1" applyFill="1" applyBorder="1" applyAlignment="1">
      <alignment horizontal="center"/>
    </xf>
    <xf numFmtId="164" fontId="11" fillId="8" borderId="57" xfId="0" applyNumberFormat="1" applyFont="1" applyFill="1" applyBorder="1" applyAlignment="1">
      <alignment horizontal="center"/>
    </xf>
    <xf numFmtId="164" fontId="11" fillId="8" borderId="41" xfId="0" applyNumberFormat="1" applyFont="1" applyFill="1" applyBorder="1" applyAlignment="1">
      <alignment horizontal="center"/>
    </xf>
    <xf numFmtId="0" fontId="11" fillId="8" borderId="41" xfId="0" applyFont="1" applyFill="1" applyBorder="1" applyAlignment="1">
      <alignment horizontal="center"/>
    </xf>
    <xf numFmtId="0" fontId="0" fillId="8" borderId="0" xfId="0" applyFill="1" applyBorder="1" applyAlignment="1">
      <alignment vertical="center" wrapText="1"/>
    </xf>
    <xf numFmtId="0" fontId="0" fillId="8" borderId="0" xfId="0" applyFill="1"/>
    <xf numFmtId="0" fontId="11" fillId="8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/>
    </xf>
    <xf numFmtId="0" fontId="0" fillId="8" borderId="4" xfId="0" applyFill="1" applyBorder="1"/>
    <xf numFmtId="0" fontId="12" fillId="8" borderId="40" xfId="0" applyFont="1" applyFill="1" applyBorder="1"/>
    <xf numFmtId="0" fontId="12" fillId="8" borderId="58" xfId="0" applyFont="1" applyFill="1" applyBorder="1"/>
    <xf numFmtId="0" fontId="12" fillId="8" borderId="0" xfId="0" applyFont="1" applyFill="1" applyBorder="1"/>
    <xf numFmtId="0" fontId="11" fillId="8" borderId="60" xfId="0" applyFont="1" applyFill="1" applyBorder="1" applyAlignment="1">
      <alignment vertical="center"/>
    </xf>
    <xf numFmtId="0" fontId="11" fillId="8" borderId="60" xfId="0" applyFont="1" applyFill="1" applyBorder="1" applyAlignment="1">
      <alignment horizontal="center" vertical="center"/>
    </xf>
    <xf numFmtId="0" fontId="11" fillId="8" borderId="60" xfId="0" applyFont="1" applyFill="1" applyBorder="1" applyAlignment="1">
      <alignment horizontal="center"/>
    </xf>
    <xf numFmtId="0" fontId="11" fillId="8" borderId="60" xfId="0" applyFont="1" applyFill="1" applyBorder="1" applyAlignment="1" applyProtection="1">
      <alignment horizontal="center"/>
      <protection hidden="1"/>
    </xf>
    <xf numFmtId="0" fontId="0" fillId="8" borderId="59" xfId="0" applyFill="1" applyBorder="1" applyAlignment="1">
      <alignment vertical="center" wrapText="1"/>
    </xf>
    <xf numFmtId="0" fontId="0" fillId="8" borderId="0" xfId="0" applyFill="1" applyBorder="1"/>
    <xf numFmtId="0" fontId="2" fillId="8" borderId="0" xfId="0" applyFont="1" applyFill="1" applyBorder="1"/>
    <xf numFmtId="0" fontId="2" fillId="8" borderId="60" xfId="0" applyFont="1" applyFill="1" applyBorder="1" applyProtection="1">
      <protection hidden="1"/>
    </xf>
    <xf numFmtId="0" fontId="0" fillId="0" borderId="60" xfId="0" applyBorder="1"/>
    <xf numFmtId="0" fontId="0" fillId="8" borderId="59" xfId="0" applyFill="1" applyBorder="1"/>
    <xf numFmtId="0" fontId="2" fillId="8" borderId="60" xfId="0" applyFont="1" applyFill="1" applyBorder="1"/>
    <xf numFmtId="0" fontId="0" fillId="8" borderId="60" xfId="0" applyFill="1" applyBorder="1"/>
    <xf numFmtId="0" fontId="0" fillId="8" borderId="61" xfId="0" applyFill="1" applyBorder="1"/>
    <xf numFmtId="0" fontId="0" fillId="8" borderId="42" xfId="0" applyFill="1" applyBorder="1"/>
    <xf numFmtId="0" fontId="11" fillId="5" borderId="59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/>
    </xf>
    <xf numFmtId="0" fontId="11" fillId="8" borderId="56" xfId="0" applyFont="1" applyFill="1" applyBorder="1" applyAlignment="1">
      <alignment horizontal="center"/>
    </xf>
    <xf numFmtId="164" fontId="11" fillId="8" borderId="44" xfId="0" applyNumberFormat="1" applyFont="1" applyFill="1" applyBorder="1" applyAlignment="1" applyProtection="1">
      <alignment horizontal="center"/>
      <protection hidden="1"/>
    </xf>
    <xf numFmtId="164" fontId="11" fillId="8" borderId="57" xfId="0" applyNumberFormat="1" applyFont="1" applyFill="1" applyBorder="1" applyAlignment="1" applyProtection="1">
      <alignment horizontal="center"/>
      <protection hidden="1"/>
    </xf>
    <xf numFmtId="164" fontId="11" fillId="8" borderId="41" xfId="0" applyNumberFormat="1" applyFont="1" applyFill="1" applyBorder="1" applyAlignment="1" applyProtection="1">
      <alignment horizontal="center"/>
      <protection hidden="1"/>
    </xf>
    <xf numFmtId="0" fontId="11" fillId="8" borderId="56" xfId="0" applyFont="1" applyFill="1" applyBorder="1" applyAlignment="1">
      <alignment horizontal="center" vertical="center"/>
    </xf>
    <xf numFmtId="164" fontId="11" fillId="8" borderId="47" xfId="0" applyNumberFormat="1" applyFont="1" applyFill="1" applyBorder="1" applyAlignment="1">
      <alignment horizontal="center"/>
    </xf>
    <xf numFmtId="164" fontId="11" fillId="8" borderId="59" xfId="0" applyNumberFormat="1" applyFont="1" applyFill="1" applyBorder="1" applyAlignment="1">
      <alignment horizontal="center"/>
    </xf>
    <xf numFmtId="164" fontId="11" fillId="8" borderId="56" xfId="0" applyNumberFormat="1" applyFont="1" applyFill="1" applyBorder="1" applyAlignment="1">
      <alignment horizontal="center"/>
    </xf>
    <xf numFmtId="0" fontId="11" fillId="7" borderId="44" xfId="0" applyFont="1" applyFill="1" applyBorder="1" applyAlignment="1" applyProtection="1">
      <alignment horizontal="center" vertical="center"/>
      <protection hidden="1"/>
    </xf>
    <xf numFmtId="0" fontId="8" fillId="8" borderId="0" xfId="0" applyFont="1" applyFill="1" applyBorder="1"/>
    <xf numFmtId="0" fontId="11" fillId="8" borderId="0" xfId="0" applyFont="1" applyFill="1" applyBorder="1"/>
    <xf numFmtId="0" fontId="2" fillId="8" borderId="42" xfId="0" applyFont="1" applyFill="1" applyBorder="1" applyAlignment="1" applyProtection="1">
      <alignment horizontal="center"/>
      <protection hidden="1"/>
    </xf>
    <xf numFmtId="0" fontId="11" fillId="8" borderId="4" xfId="0" applyFont="1" applyFill="1" applyBorder="1" applyAlignment="1">
      <alignment horizontal="center"/>
    </xf>
    <xf numFmtId="0" fontId="11" fillId="6" borderId="64" xfId="0" applyFont="1" applyFill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8" borderId="61" xfId="0" applyFont="1" applyFill="1" applyBorder="1"/>
    <xf numFmtId="164" fontId="11" fillId="0" borderId="64" xfId="0" applyNumberFormat="1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2" xfId="20"/>
  </cellStyles>
  <dxfs count="24"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="90" zoomScaleNormal="90" workbookViewId="0" topLeftCell="A1">
      <selection activeCell="N27" sqref="N27"/>
    </sheetView>
  </sheetViews>
  <sheetFormatPr defaultColWidth="11.421875" defaultRowHeight="15"/>
  <cols>
    <col min="1" max="1" width="36.421875" style="0" customWidth="1"/>
    <col min="2" max="2" width="7.7109375" style="0" customWidth="1"/>
    <col min="3" max="3" width="3.140625" style="0" customWidth="1"/>
    <col min="4" max="4" width="36.421875" style="0" customWidth="1"/>
    <col min="5" max="5" width="7.7109375" style="0" customWidth="1"/>
    <col min="6" max="6" width="11.8515625" style="0" customWidth="1"/>
    <col min="7" max="7" width="1.8515625" style="0" customWidth="1"/>
    <col min="8" max="8" width="31.00390625" style="0" customWidth="1"/>
    <col min="9" max="9" width="45.57421875" style="0" customWidth="1"/>
    <col min="10" max="10" width="17.7109375" style="0" customWidth="1"/>
    <col min="11" max="11" width="12.57421875" style="0" customWidth="1"/>
    <col min="12" max="12" width="17.7109375" style="0" customWidth="1"/>
    <col min="13" max="13" width="36.140625" style="0" customWidth="1"/>
    <col min="14" max="14" width="41.421875" style="0" customWidth="1"/>
    <col min="15" max="15" width="31.28125" style="0" customWidth="1"/>
    <col min="16" max="16" width="24.7109375" style="0" customWidth="1"/>
    <col min="17" max="17" width="40.140625" style="0" customWidth="1"/>
    <col min="18" max="18" width="29.140625" style="0" customWidth="1"/>
    <col min="19" max="19" width="27.421875" style="0" customWidth="1"/>
    <col min="20" max="20" width="24.7109375" style="0" customWidth="1"/>
    <col min="21" max="21" width="36.8515625" style="0" customWidth="1"/>
    <col min="22" max="22" width="62.28125" style="0" customWidth="1"/>
  </cols>
  <sheetData>
    <row r="1" spans="1:15" ht="16.5" thickBot="1">
      <c r="A1" s="56" t="s">
        <v>30</v>
      </c>
      <c r="B1" s="170"/>
      <c r="C1" s="57"/>
      <c r="D1" s="188" t="s">
        <v>100</v>
      </c>
      <c r="E1" s="189"/>
      <c r="F1" s="260"/>
      <c r="G1" s="260"/>
      <c r="H1" s="260"/>
      <c r="I1" s="260"/>
      <c r="J1" s="261"/>
      <c r="K1" s="256"/>
      <c r="L1" s="256"/>
      <c r="M1" s="256"/>
      <c r="N1" s="256"/>
      <c r="O1" s="256"/>
    </row>
    <row r="2" spans="1:15" ht="18.75" thickBot="1">
      <c r="A2" s="193" t="s">
        <v>104</v>
      </c>
      <c r="B2" s="293"/>
      <c r="C2" s="215"/>
      <c r="D2" s="293" t="s">
        <v>105</v>
      </c>
      <c r="E2" s="194"/>
      <c r="F2" s="262"/>
      <c r="G2" s="262"/>
      <c r="H2" s="193" t="s">
        <v>26</v>
      </c>
      <c r="I2" s="194"/>
      <c r="J2" s="263"/>
      <c r="K2" s="256"/>
      <c r="L2" s="256"/>
      <c r="M2" s="256"/>
      <c r="N2" s="256"/>
      <c r="O2" s="256"/>
    </row>
    <row r="3" spans="1:15" ht="16.5" thickBot="1">
      <c r="A3" s="166" t="s">
        <v>0</v>
      </c>
      <c r="B3" s="294" t="s">
        <v>1</v>
      </c>
      <c r="C3" s="216"/>
      <c r="D3" s="294" t="s">
        <v>0</v>
      </c>
      <c r="E3" s="63" t="s">
        <v>1</v>
      </c>
      <c r="F3" s="262"/>
      <c r="G3" s="262"/>
      <c r="H3" s="58" t="s">
        <v>0</v>
      </c>
      <c r="I3" s="172" t="s">
        <v>1</v>
      </c>
      <c r="J3" s="264"/>
      <c r="K3" s="256"/>
      <c r="L3" s="256"/>
      <c r="M3" s="256"/>
      <c r="N3" s="256"/>
      <c r="O3" s="256"/>
    </row>
    <row r="4" spans="1:15" ht="15.75">
      <c r="A4" s="279" t="s">
        <v>2</v>
      </c>
      <c r="B4" s="295">
        <v>10</v>
      </c>
      <c r="C4" s="216"/>
      <c r="D4" s="298" t="s">
        <v>16</v>
      </c>
      <c r="E4" s="126">
        <v>10</v>
      </c>
      <c r="F4" s="262"/>
      <c r="G4" s="262"/>
      <c r="H4" s="247" t="s">
        <v>95</v>
      </c>
      <c r="I4" s="251">
        <v>5</v>
      </c>
      <c r="J4" s="265"/>
      <c r="K4" s="256"/>
      <c r="L4" s="256"/>
      <c r="M4" s="256"/>
      <c r="N4" s="256"/>
      <c r="O4" s="256"/>
    </row>
    <row r="5" spans="1:15" ht="15.75">
      <c r="A5" s="248" t="s">
        <v>3</v>
      </c>
      <c r="B5" s="296">
        <v>9</v>
      </c>
      <c r="C5" s="216"/>
      <c r="D5" s="257" t="s">
        <v>85</v>
      </c>
      <c r="E5" s="176">
        <v>8</v>
      </c>
      <c r="F5" s="262"/>
      <c r="G5" s="262"/>
      <c r="H5" s="247" t="s">
        <v>90</v>
      </c>
      <c r="I5" s="252">
        <v>8</v>
      </c>
      <c r="J5" s="265"/>
      <c r="K5" s="256"/>
      <c r="L5" s="256"/>
      <c r="M5" s="256"/>
      <c r="N5" s="256"/>
      <c r="O5" s="256"/>
    </row>
    <row r="6" spans="1:15" ht="15.75">
      <c r="A6" s="248" t="s">
        <v>6</v>
      </c>
      <c r="B6" s="296">
        <v>8</v>
      </c>
      <c r="C6" s="216"/>
      <c r="D6" s="257" t="s">
        <v>90</v>
      </c>
      <c r="E6" s="176">
        <v>10</v>
      </c>
      <c r="F6" s="262"/>
      <c r="G6" s="262"/>
      <c r="H6" s="247" t="s">
        <v>16</v>
      </c>
      <c r="I6" s="252">
        <v>10</v>
      </c>
      <c r="J6" s="265"/>
      <c r="K6" s="256"/>
      <c r="L6" s="256"/>
      <c r="M6" s="256"/>
      <c r="N6" s="256"/>
      <c r="O6" s="256"/>
    </row>
    <row r="7" spans="1:15" ht="16.5" thickBot="1">
      <c r="A7" s="248" t="s">
        <v>86</v>
      </c>
      <c r="B7" s="296">
        <v>10</v>
      </c>
      <c r="C7" s="216"/>
      <c r="D7" s="257" t="s">
        <v>89</v>
      </c>
      <c r="E7" s="176">
        <v>7</v>
      </c>
      <c r="F7" s="262"/>
      <c r="G7" s="262"/>
      <c r="H7" s="247" t="s">
        <v>89</v>
      </c>
      <c r="I7" s="253">
        <v>8</v>
      </c>
      <c r="J7" s="265"/>
      <c r="K7" s="256"/>
      <c r="L7" s="256"/>
      <c r="M7" s="256"/>
      <c r="N7" s="256"/>
      <c r="O7" s="256"/>
    </row>
    <row r="8" spans="1:15" ht="16.5" thickBot="1">
      <c r="A8" s="248" t="s">
        <v>87</v>
      </c>
      <c r="B8" s="296">
        <v>10</v>
      </c>
      <c r="C8" s="216"/>
      <c r="D8" s="257" t="s">
        <v>18</v>
      </c>
      <c r="E8" s="176">
        <v>6</v>
      </c>
      <c r="F8" s="262"/>
      <c r="G8" s="262"/>
      <c r="H8" s="171" t="s">
        <v>28</v>
      </c>
      <c r="I8" s="69">
        <f>AVERAGE(I4:I7)</f>
        <v>7.75</v>
      </c>
      <c r="J8" s="66" t="str">
        <f>IF(I8&gt;=4,"APTO","NO APTO")</f>
        <v>APTO</v>
      </c>
      <c r="K8" s="256"/>
      <c r="L8" s="256"/>
      <c r="M8" s="256"/>
      <c r="N8" s="256"/>
      <c r="O8" s="256"/>
    </row>
    <row r="9" spans="1:15" ht="16.5" thickBot="1">
      <c r="A9" s="248" t="s">
        <v>4</v>
      </c>
      <c r="B9" s="296">
        <v>9</v>
      </c>
      <c r="C9" s="216"/>
      <c r="D9" s="257" t="s">
        <v>17</v>
      </c>
      <c r="E9" s="176">
        <v>10</v>
      </c>
      <c r="F9" s="262"/>
      <c r="G9" s="262"/>
      <c r="H9" s="290"/>
      <c r="I9" s="258"/>
      <c r="J9" s="265"/>
      <c r="K9" s="256"/>
      <c r="L9" s="256"/>
      <c r="M9" s="256"/>
      <c r="N9" s="256"/>
      <c r="O9" s="256"/>
    </row>
    <row r="10" spans="1:15" ht="16.5" thickBot="1">
      <c r="A10" s="248" t="s">
        <v>5</v>
      </c>
      <c r="B10" s="296">
        <v>8</v>
      </c>
      <c r="C10" s="216"/>
      <c r="D10" s="257" t="s">
        <v>19</v>
      </c>
      <c r="E10" s="176">
        <v>7</v>
      </c>
      <c r="F10" s="262"/>
      <c r="G10" s="262"/>
      <c r="H10" s="163" t="s">
        <v>27</v>
      </c>
      <c r="I10" s="164">
        <f>IF(J8="APTO",D16*0.6+I8*0.4,"REPETIR EVAU")</f>
        <v>8.423333333333334</v>
      </c>
      <c r="J10" s="66" t="str">
        <f>IF(I10&gt;=5,"APROBADO","SUSPENSO")</f>
        <v>APROBADO</v>
      </c>
      <c r="K10" s="256"/>
      <c r="L10" s="256"/>
      <c r="M10" s="256"/>
      <c r="N10" s="256"/>
      <c r="O10" s="256"/>
    </row>
    <row r="11" spans="1:15" ht="16.5" thickBot="1">
      <c r="A11" s="247" t="s">
        <v>7</v>
      </c>
      <c r="B11" s="296">
        <v>9</v>
      </c>
      <c r="C11" s="216"/>
      <c r="D11" s="257" t="s">
        <v>24</v>
      </c>
      <c r="E11" s="176">
        <v>8</v>
      </c>
      <c r="F11" s="262"/>
      <c r="G11" s="262"/>
      <c r="H11" s="290"/>
      <c r="I11" s="258"/>
      <c r="J11" s="265"/>
      <c r="K11" s="256"/>
      <c r="L11" s="256"/>
      <c r="M11" s="256"/>
      <c r="N11" s="256"/>
      <c r="O11" s="256"/>
    </row>
    <row r="12" spans="1:15" ht="16.5" thickBot="1">
      <c r="A12" s="247" t="s">
        <v>8</v>
      </c>
      <c r="B12" s="296">
        <v>10</v>
      </c>
      <c r="C12" s="216"/>
      <c r="D12" s="258" t="s">
        <v>12</v>
      </c>
      <c r="E12" s="176">
        <v>10</v>
      </c>
      <c r="F12" s="262"/>
      <c r="G12" s="262"/>
      <c r="H12" s="190" t="s">
        <v>31</v>
      </c>
      <c r="I12" s="191"/>
      <c r="J12" s="266"/>
      <c r="K12" s="256"/>
      <c r="L12" s="256"/>
      <c r="M12" s="256"/>
      <c r="N12" s="256"/>
      <c r="O12" s="256"/>
    </row>
    <row r="13" spans="1:15" ht="16.5" thickBot="1">
      <c r="A13" s="284" t="s">
        <v>10</v>
      </c>
      <c r="B13" s="297">
        <v>10</v>
      </c>
      <c r="C13" s="216"/>
      <c r="D13" s="299"/>
      <c r="E13" s="177"/>
      <c r="F13" s="262"/>
      <c r="G13" s="262"/>
      <c r="H13" s="61" t="s">
        <v>0</v>
      </c>
      <c r="I13" s="61" t="s">
        <v>1</v>
      </c>
      <c r="J13" s="62" t="s">
        <v>102</v>
      </c>
      <c r="K13" s="256"/>
      <c r="L13" s="256"/>
      <c r="M13" s="256"/>
      <c r="N13" s="256"/>
      <c r="O13" s="256"/>
    </row>
    <row r="14" spans="1:15" ht="16.5" thickBot="1">
      <c r="A14" s="58" t="s">
        <v>14</v>
      </c>
      <c r="B14" s="165">
        <f>AVERAGE(B4:B13)</f>
        <v>9.3</v>
      </c>
      <c r="C14" s="216"/>
      <c r="D14" s="172" t="s">
        <v>14</v>
      </c>
      <c r="E14" s="65">
        <f>AVERAGE(E4:E13)</f>
        <v>8.444444444444445</v>
      </c>
      <c r="F14" s="262"/>
      <c r="G14" s="262"/>
      <c r="H14" s="279" t="s">
        <v>92</v>
      </c>
      <c r="I14" s="251">
        <v>5</v>
      </c>
      <c r="J14" s="281">
        <f>IF(AND(I14&gt;=5,$I$18="UNIZAR"),UNIZAR!T6*I14,IF(AND(I14&gt;=5,$I$18="UCM"),UCM!T6*I14,IF(AND(I14&gt;=5,$I$18="UAB"),UAB!T6*I14,IF(AND(I14&gt;=5,$I$18="UB"),UB!T6*I14,IF(AND(I14&gt;=5,$I$18="UPF"),UPF!T6*I14,IF(AND(I14&gt;=5,$I$18="UPC"),UPC!T6*I14,IF(AND(I14&gt;=5,$I$18="UdG"),UdG!T6*I14,IF(AND(I14&gt;=5,$I$18="UdL"),UdL!T6*I14,IF(AND(I14&gt;=5,$I$18="URV"),URV!T6*I14,IF(AND(I14&gt;=5,$I$18="UVic"),UVic!T6*I14,0))))))))))</f>
        <v>0</v>
      </c>
      <c r="K14" s="256"/>
      <c r="L14" s="256"/>
      <c r="M14" s="256"/>
      <c r="N14" s="256"/>
      <c r="O14" s="256"/>
    </row>
    <row r="15" spans="1:15" ht="16.5" thickBot="1">
      <c r="A15" s="277"/>
      <c r="B15" s="192"/>
      <c r="C15" s="216"/>
      <c r="D15" s="192"/>
      <c r="E15" s="192"/>
      <c r="F15" s="262"/>
      <c r="G15" s="262"/>
      <c r="H15" s="248" t="s">
        <v>18</v>
      </c>
      <c r="I15" s="252">
        <v>10</v>
      </c>
      <c r="J15" s="282">
        <f>IF(AND(I15&gt;=5,$I$18="UNIZAR"),UNIZAR!T7*I15,IF(AND(I15&gt;=5,$I$18="UCM"),UCM!T7*I15,IF(AND(I15&gt;=5,$I$18="UAB"),UAB!T7*I15,IF(AND(I15&gt;=5,$I$18="UB"),UB!T7*I15,IF(AND(I15&gt;=5,$I$18="UPF"),UPF!T7*I15,IF(AND(I15&gt;=5,$I$18="UPC"),UPC!T7*I15,IF(AND(I15&gt;=5,$I$18="UdG"),UdG!T7*I15,IF(AND(I15&gt;=5,$I$18="UdL"),UdL!T7*I15,IF(AND(I15&gt;=5,$I$18="URV"),URV!T7*I15,IF(AND(I15&gt;=5,$I$18="UVic"),UVic!T7*I15,0))))))))))</f>
        <v>2</v>
      </c>
      <c r="K15" s="256"/>
      <c r="L15" s="256"/>
      <c r="M15" s="256"/>
      <c r="N15" s="256"/>
      <c r="O15" s="256"/>
    </row>
    <row r="16" spans="1:15" ht="16.5" thickBot="1">
      <c r="A16" s="193" t="s">
        <v>29</v>
      </c>
      <c r="B16" s="293"/>
      <c r="C16" s="218"/>
      <c r="D16" s="300">
        <f>AVERAGE(B14,E14)</f>
        <v>8.872222222222224</v>
      </c>
      <c r="E16" s="204"/>
      <c r="F16" s="66" t="str">
        <f>IF(D16&gt;=5,"TITULADO","NO TITULADO")</f>
        <v>TITULADO</v>
      </c>
      <c r="G16" s="64"/>
      <c r="H16" s="280" t="s">
        <v>16</v>
      </c>
      <c r="I16" s="253">
        <v>10</v>
      </c>
      <c r="J16" s="283">
        <f>IF(AND(I16&gt;=5,$I$18="UNIZAR"),UNIZAR!T8*I16,IF(AND(I16&gt;=5,$I$18="UCM"),UCM!T8*I16,IF(AND(I16&gt;=5,$I$18="UAB"),UAB!T8*I16,IF(AND(I16&gt;=5,$I$18="UB"),UB!T8*I16,IF(AND(I16&gt;=5,$I$18="UPF"),UPF!T8*I16,IF(AND(I16&gt;=5,$I$18="UPC"),UPC!T8*I16,IF(AND(I16&gt;=5,$I$18="UdG"),UdG!T8*I16,IF(AND(I16&gt;=5,$I$18="UdL"),UdL!T8*I16,IF(AND(I16&gt;=5,$I$18="URV"),URV!T8*I16,IF(AND(I16&gt;=5,$I$18="UVic"),UVic!T8*I16,0))))))))))</f>
        <v>2</v>
      </c>
      <c r="K16" s="256"/>
      <c r="L16" s="256"/>
      <c r="M16" s="256"/>
      <c r="N16" s="256"/>
      <c r="O16" s="256"/>
    </row>
    <row r="17" spans="1:15" ht="12.75" customHeight="1" thickBot="1">
      <c r="A17" s="267"/>
      <c r="B17" s="255"/>
      <c r="C17" s="255"/>
      <c r="D17" s="255"/>
      <c r="E17" s="255"/>
      <c r="F17" s="268"/>
      <c r="G17" s="268"/>
      <c r="H17" s="269"/>
      <c r="I17" s="269"/>
      <c r="J17" s="270"/>
      <c r="K17" s="256"/>
      <c r="L17" s="256"/>
      <c r="M17" s="256"/>
      <c r="N17" s="256"/>
      <c r="O17" s="256"/>
    </row>
    <row r="18" spans="1:15" ht="23.25" customHeight="1" thickBot="1">
      <c r="A18" s="195" t="s">
        <v>103</v>
      </c>
      <c r="B18" s="196"/>
      <c r="C18" s="196"/>
      <c r="D18" s="196"/>
      <c r="E18" s="197"/>
      <c r="F18" s="268"/>
      <c r="G18" s="268"/>
      <c r="H18" s="178" t="s">
        <v>98</v>
      </c>
      <c r="I18" s="205" t="s">
        <v>124</v>
      </c>
      <c r="J18" s="206"/>
      <c r="K18" s="256"/>
      <c r="L18" s="256"/>
      <c r="M18" s="256"/>
      <c r="N18" s="256"/>
      <c r="O18" s="256"/>
    </row>
    <row r="19" spans="1:15" ht="22.5" customHeight="1">
      <c r="A19" s="198"/>
      <c r="B19" s="199"/>
      <c r="C19" s="199"/>
      <c r="D19" s="199"/>
      <c r="E19" s="200"/>
      <c r="F19" s="268"/>
      <c r="G19" s="268"/>
      <c r="H19" s="211" t="s">
        <v>32</v>
      </c>
      <c r="I19" s="207" t="s">
        <v>205</v>
      </c>
      <c r="J19" s="208"/>
      <c r="K19" s="256"/>
      <c r="L19" s="256"/>
      <c r="M19" s="256"/>
      <c r="N19" s="256"/>
      <c r="O19" s="256"/>
    </row>
    <row r="20" spans="1:15" ht="23.25" customHeight="1" thickBot="1">
      <c r="A20" s="198"/>
      <c r="B20" s="199"/>
      <c r="C20" s="199"/>
      <c r="D20" s="199"/>
      <c r="E20" s="200"/>
      <c r="F20" s="268"/>
      <c r="G20" s="268"/>
      <c r="H20" s="212"/>
      <c r="I20" s="209"/>
      <c r="J20" s="210"/>
      <c r="K20" s="256"/>
      <c r="L20" s="256"/>
      <c r="M20" s="256"/>
      <c r="N20" s="256"/>
      <c r="O20" s="256"/>
    </row>
    <row r="21" spans="1:15" ht="9" customHeight="1" thickBot="1">
      <c r="A21" s="198"/>
      <c r="B21" s="199"/>
      <c r="C21" s="199"/>
      <c r="D21" s="199"/>
      <c r="E21" s="200"/>
      <c r="F21" s="268"/>
      <c r="G21" s="268"/>
      <c r="H21" s="289"/>
      <c r="I21" s="289"/>
      <c r="J21" s="274"/>
      <c r="K21" s="256"/>
      <c r="L21" s="256"/>
      <c r="M21" s="256"/>
      <c r="N21" s="256"/>
      <c r="O21" s="256"/>
    </row>
    <row r="22" spans="1:15" ht="23.25" customHeight="1" thickBot="1">
      <c r="A22" s="201"/>
      <c r="B22" s="202"/>
      <c r="C22" s="202"/>
      <c r="D22" s="202"/>
      <c r="E22" s="203"/>
      <c r="F22" s="268"/>
      <c r="G22" s="268"/>
      <c r="H22" s="179" t="s">
        <v>97</v>
      </c>
      <c r="I22" s="180">
        <f>I10+LARGE(J14:J16,1)+LARGE(J14:J16,2)</f>
        <v>12.423333333333334</v>
      </c>
      <c r="J22" s="186" t="str">
        <f>IF(I22&gt;I23,"ADMITIDO","NO ADMITIDO")</f>
        <v>ADMITIDO</v>
      </c>
      <c r="K22" s="256"/>
      <c r="L22" s="256"/>
      <c r="M22" s="256"/>
      <c r="N22" s="256"/>
      <c r="O22" s="256"/>
    </row>
    <row r="23" spans="1:15" ht="16.5" thickBot="1">
      <c r="A23" s="267"/>
      <c r="B23" s="255"/>
      <c r="C23" s="255"/>
      <c r="D23" s="255"/>
      <c r="E23" s="255"/>
      <c r="F23" s="268"/>
      <c r="G23" s="268"/>
      <c r="H23" s="181" t="s">
        <v>99</v>
      </c>
      <c r="I23" s="182">
        <f>IF($I$18="UNIZAR",'Notas de corte Unizar'!D13,IF($I$18="UCM",'Notas de corte UCM'!D13,IF($I$18="UAB",'Notas de corte UAB'!D13,IF($I$18="UB",'Notas de corte UB'!D13,IF($I$18="UPF",'Notas de corte UPF'!D13,IF($I$18="UPC",'Notas de corte UPC'!D13,IF($I$18="UdG",'Notas de corte UdG'!D13,IF($I$18="UdL",'Notas de corte UdL'!D13,IF($I$18="URV",'Notas de corte URV'!D13,IF($I$18="UVic",'Notas de corte UVic'!D13))))))))))</f>
        <v>9.246</v>
      </c>
      <c r="J23" s="187"/>
      <c r="K23" s="256"/>
      <c r="L23" s="256"/>
      <c r="M23" s="256"/>
      <c r="N23" s="256"/>
      <c r="O23" s="256"/>
    </row>
    <row r="24" spans="1:15" ht="15">
      <c r="A24" s="272"/>
      <c r="B24" s="268"/>
      <c r="C24" s="268"/>
      <c r="D24" s="268"/>
      <c r="E24" s="268"/>
      <c r="F24" s="268"/>
      <c r="G24" s="268"/>
      <c r="H24" s="269"/>
      <c r="I24" s="269"/>
      <c r="J24" s="273"/>
      <c r="K24" s="256"/>
      <c r="L24" s="256"/>
      <c r="M24" s="256"/>
      <c r="N24" s="256"/>
      <c r="O24" s="256"/>
    </row>
    <row r="25" spans="1:15" ht="15">
      <c r="A25" s="272"/>
      <c r="B25" s="268"/>
      <c r="C25" s="268"/>
      <c r="D25" s="268"/>
      <c r="E25" s="268"/>
      <c r="F25" s="268"/>
      <c r="G25" s="268"/>
      <c r="H25" s="268"/>
      <c r="I25" s="268"/>
      <c r="J25" s="274"/>
      <c r="K25" s="256"/>
      <c r="L25" s="256"/>
      <c r="M25" s="256"/>
      <c r="N25" s="256"/>
      <c r="O25" s="256"/>
    </row>
    <row r="26" spans="1:15" ht="15">
      <c r="A26" s="272"/>
      <c r="B26" s="268"/>
      <c r="C26" s="268"/>
      <c r="D26" s="268"/>
      <c r="E26" s="268"/>
      <c r="F26" s="268"/>
      <c r="G26" s="268"/>
      <c r="H26" s="268"/>
      <c r="I26" s="268"/>
      <c r="J26" s="274"/>
      <c r="K26" s="256"/>
      <c r="L26" s="256"/>
      <c r="M26" s="256"/>
      <c r="N26" s="256"/>
      <c r="O26" s="256"/>
    </row>
    <row r="27" spans="1:15" ht="15">
      <c r="A27" s="272"/>
      <c r="B27" s="268"/>
      <c r="C27" s="268"/>
      <c r="D27" s="268"/>
      <c r="E27" s="268"/>
      <c r="F27" s="268"/>
      <c r="G27" s="268"/>
      <c r="H27" s="268"/>
      <c r="I27" s="268"/>
      <c r="J27" s="274"/>
      <c r="K27" s="256"/>
      <c r="L27" s="256"/>
      <c r="M27" s="256"/>
      <c r="N27" s="256"/>
      <c r="O27" s="256"/>
    </row>
    <row r="28" spans="1:15" ht="15.75" thickBot="1">
      <c r="A28" s="272"/>
      <c r="B28" s="268"/>
      <c r="C28" s="268"/>
      <c r="D28" s="268"/>
      <c r="E28" s="268"/>
      <c r="F28" s="268"/>
      <c r="G28" s="268"/>
      <c r="H28" s="268"/>
      <c r="I28" s="268"/>
      <c r="J28" s="274"/>
      <c r="K28" s="256"/>
      <c r="L28" s="256"/>
      <c r="M28" s="256"/>
      <c r="N28" s="256"/>
      <c r="O28" s="256"/>
    </row>
    <row r="29" spans="1:15" ht="15.75" thickBot="1">
      <c r="A29" s="169" t="s">
        <v>566</v>
      </c>
      <c r="B29" s="275"/>
      <c r="C29" s="275"/>
      <c r="D29" s="275"/>
      <c r="E29" s="275"/>
      <c r="F29" s="275"/>
      <c r="G29" s="275"/>
      <c r="H29" s="275"/>
      <c r="I29" s="275"/>
      <c r="J29" s="276"/>
      <c r="K29" s="256"/>
      <c r="L29" s="256"/>
      <c r="M29" s="256"/>
      <c r="N29" s="256"/>
      <c r="O29" s="256"/>
    </row>
    <row r="30" spans="1:15" ht="1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1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</row>
    <row r="32" spans="1:15" ht="1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1:15" ht="1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</row>
    <row r="34" spans="1:15" ht="1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</row>
    <row r="35" spans="1:15" ht="1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</row>
    <row r="36" spans="1:15" ht="1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</row>
    <row r="37" spans="1:15" ht="1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</row>
    <row r="38" spans="1:15" ht="1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</row>
    <row r="39" spans="1:15" ht="1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</row>
    <row r="40" spans="1:15" ht="15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</row>
    <row r="42" spans="1:15" ht="1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ht="1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</row>
    <row r="44" spans="1:15" ht="1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</row>
    <row r="45" spans="1:15" ht="15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</row>
    <row r="46" spans="1:15" ht="1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</row>
    <row r="47" spans="1:15" ht="1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</row>
    <row r="48" spans="1:15" ht="15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</row>
    <row r="49" spans="1:15" ht="1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</row>
    <row r="50" spans="1:15" ht="15">
      <c r="A50" s="278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</row>
    <row r="51" spans="1:15" ht="15">
      <c r="A51" s="161"/>
      <c r="K51" s="256"/>
      <c r="L51" s="256"/>
      <c r="M51" s="256"/>
      <c r="N51" s="256"/>
      <c r="O51" s="256"/>
    </row>
    <row r="52" ht="15">
      <c r="A52" s="161"/>
    </row>
    <row r="53" ht="15">
      <c r="A53" s="161"/>
    </row>
    <row r="54" ht="15">
      <c r="A54" s="161"/>
    </row>
    <row r="55" ht="15">
      <c r="A55" s="161"/>
    </row>
    <row r="56" ht="15">
      <c r="A56" s="161"/>
    </row>
    <row r="57" ht="15">
      <c r="A57" s="161"/>
    </row>
    <row r="58" ht="15">
      <c r="A58" s="161"/>
    </row>
    <row r="59" ht="15">
      <c r="A59" s="161"/>
    </row>
    <row r="60" ht="15">
      <c r="A60" s="161"/>
    </row>
    <row r="61" ht="15">
      <c r="A61" s="161"/>
    </row>
    <row r="62" ht="15">
      <c r="A62" s="161"/>
    </row>
    <row r="63" ht="15">
      <c r="A63" s="161"/>
    </row>
    <row r="64" ht="15">
      <c r="A64" s="161"/>
    </row>
    <row r="65" ht="15">
      <c r="A65" s="161"/>
    </row>
    <row r="66" ht="15">
      <c r="A66" s="161"/>
    </row>
    <row r="67" ht="15">
      <c r="A67" s="161"/>
    </row>
    <row r="68" ht="15">
      <c r="A68" s="161"/>
    </row>
    <row r="69" ht="15">
      <c r="A69" s="161"/>
    </row>
    <row r="70" ht="15">
      <c r="A70" s="161"/>
    </row>
    <row r="71" ht="15">
      <c r="A71" s="161"/>
    </row>
    <row r="72" ht="15">
      <c r="A72" s="161"/>
    </row>
    <row r="73" ht="15">
      <c r="A73" s="161"/>
    </row>
    <row r="74" ht="15">
      <c r="A74" s="161"/>
    </row>
    <row r="75" ht="15">
      <c r="A75" s="161"/>
    </row>
    <row r="76" ht="15">
      <c r="A76" s="161"/>
    </row>
    <row r="77" ht="15">
      <c r="A77" s="161"/>
    </row>
    <row r="78" ht="15">
      <c r="A78" s="161"/>
    </row>
    <row r="79" ht="15">
      <c r="A79" s="162"/>
    </row>
    <row r="80" ht="15">
      <c r="A80" s="162"/>
    </row>
    <row r="81" ht="15">
      <c r="A81" s="162"/>
    </row>
    <row r="82" ht="15">
      <c r="A82" s="162"/>
    </row>
    <row r="83" ht="15">
      <c r="A83" s="162"/>
    </row>
    <row r="84" ht="15">
      <c r="A84" s="162"/>
    </row>
    <row r="85" ht="15">
      <c r="A85" s="162"/>
    </row>
    <row r="86" ht="15">
      <c r="A86" s="162"/>
    </row>
    <row r="87" ht="15">
      <c r="A87" s="162"/>
    </row>
    <row r="88" ht="15">
      <c r="A88" s="162"/>
    </row>
    <row r="89" ht="15">
      <c r="A89" s="162"/>
    </row>
    <row r="90" ht="15">
      <c r="A90" s="162"/>
    </row>
    <row r="91" ht="15">
      <c r="A91" s="162"/>
    </row>
    <row r="92" ht="15">
      <c r="A92" s="161"/>
    </row>
    <row r="93" ht="15">
      <c r="A93" s="161"/>
    </row>
    <row r="94" ht="15">
      <c r="A94" s="161"/>
    </row>
    <row r="95" ht="15">
      <c r="A95" s="161"/>
    </row>
    <row r="96" ht="15">
      <c r="A96" s="161"/>
    </row>
    <row r="97" ht="15">
      <c r="A97" s="161"/>
    </row>
    <row r="98" ht="15">
      <c r="A98" s="161"/>
    </row>
    <row r="99" ht="15">
      <c r="A99" s="161"/>
    </row>
    <row r="100" spans="1:22" ht="15">
      <c r="A100" s="161"/>
      <c r="M100" s="2" t="s">
        <v>564</v>
      </c>
      <c r="N100" s="2" t="s">
        <v>121</v>
      </c>
      <c r="O100" s="18" t="s">
        <v>124</v>
      </c>
      <c r="P100" s="18" t="s">
        <v>123</v>
      </c>
      <c r="Q100" s="18" t="s">
        <v>122</v>
      </c>
      <c r="R100" s="18" t="s">
        <v>125</v>
      </c>
      <c r="S100" s="18" t="s">
        <v>127</v>
      </c>
      <c r="T100" s="18" t="s">
        <v>126</v>
      </c>
      <c r="U100" s="18" t="s">
        <v>128</v>
      </c>
      <c r="V100" s="18" t="s">
        <v>565</v>
      </c>
    </row>
    <row r="101" spans="1:22" ht="15">
      <c r="A101" s="161"/>
      <c r="M101" s="2" t="s">
        <v>35</v>
      </c>
      <c r="N101" s="160" t="s">
        <v>19</v>
      </c>
      <c r="O101" s="160" t="s">
        <v>204</v>
      </c>
      <c r="P101" s="160" t="s">
        <v>204</v>
      </c>
      <c r="Q101" s="160" t="s">
        <v>363</v>
      </c>
      <c r="R101" s="160" t="s">
        <v>392</v>
      </c>
      <c r="S101" s="160" t="s">
        <v>204</v>
      </c>
      <c r="T101" s="160" t="s">
        <v>204</v>
      </c>
      <c r="U101" s="160" t="s">
        <v>496</v>
      </c>
      <c r="V101" s="160" t="s">
        <v>204</v>
      </c>
    </row>
    <row r="102" spans="1:22" ht="15">
      <c r="A102" s="161"/>
      <c r="M102" s="2" t="s">
        <v>36</v>
      </c>
      <c r="N102" s="160" t="s">
        <v>153</v>
      </c>
      <c r="O102" s="160" t="s">
        <v>205</v>
      </c>
      <c r="P102" s="160" t="s">
        <v>206</v>
      </c>
      <c r="Q102" s="160" t="s">
        <v>359</v>
      </c>
      <c r="R102" s="160" t="s">
        <v>393</v>
      </c>
      <c r="S102" s="160" t="s">
        <v>206</v>
      </c>
      <c r="T102" s="160" t="s">
        <v>470</v>
      </c>
      <c r="U102" s="160" t="s">
        <v>497</v>
      </c>
      <c r="V102" s="160" t="s">
        <v>529</v>
      </c>
    </row>
    <row r="103" spans="1:22" ht="15">
      <c r="A103" s="161"/>
      <c r="M103" s="2" t="s">
        <v>37</v>
      </c>
      <c r="N103" s="160" t="s">
        <v>154</v>
      </c>
      <c r="O103" s="160" t="s">
        <v>206</v>
      </c>
      <c r="P103" s="160" t="s">
        <v>307</v>
      </c>
      <c r="Q103" s="160" t="s">
        <v>360</v>
      </c>
      <c r="R103" s="160" t="s">
        <v>442</v>
      </c>
      <c r="S103" s="160" t="s">
        <v>445</v>
      </c>
      <c r="T103" s="160" t="s">
        <v>206</v>
      </c>
      <c r="U103" s="160" t="s">
        <v>498</v>
      </c>
      <c r="V103" s="160" t="s">
        <v>210</v>
      </c>
    </row>
    <row r="104" spans="1:22" ht="15">
      <c r="A104" s="161"/>
      <c r="M104" s="2" t="s">
        <v>17</v>
      </c>
      <c r="N104" s="160" t="s">
        <v>17</v>
      </c>
      <c r="O104" s="160" t="s">
        <v>207</v>
      </c>
      <c r="P104" s="160" t="s">
        <v>308</v>
      </c>
      <c r="Q104" s="160" t="s">
        <v>388</v>
      </c>
      <c r="R104" s="160" t="s">
        <v>394</v>
      </c>
      <c r="S104" s="160" t="s">
        <v>469</v>
      </c>
      <c r="T104" s="160" t="s">
        <v>490</v>
      </c>
      <c r="U104" s="160" t="s">
        <v>206</v>
      </c>
      <c r="V104" s="160" t="s">
        <v>212</v>
      </c>
    </row>
    <row r="105" spans="1:22" ht="15">
      <c r="A105" s="162"/>
      <c r="M105" s="2" t="s">
        <v>20</v>
      </c>
      <c r="N105" s="160" t="s">
        <v>20</v>
      </c>
      <c r="O105" s="160" t="s">
        <v>208</v>
      </c>
      <c r="P105" s="160" t="s">
        <v>309</v>
      </c>
      <c r="Q105" s="160" t="s">
        <v>204</v>
      </c>
      <c r="R105" s="160" t="s">
        <v>395</v>
      </c>
      <c r="S105" s="160" t="s">
        <v>446</v>
      </c>
      <c r="T105" s="160" t="s">
        <v>471</v>
      </c>
      <c r="U105" s="160" t="s">
        <v>523</v>
      </c>
      <c r="V105" s="160" t="s">
        <v>312</v>
      </c>
    </row>
    <row r="106" spans="1:22" ht="15">
      <c r="A106" s="162"/>
      <c r="M106" s="2" t="s">
        <v>38</v>
      </c>
      <c r="N106" s="160" t="s">
        <v>38</v>
      </c>
      <c r="O106" s="160" t="s">
        <v>209</v>
      </c>
      <c r="P106" s="160" t="s">
        <v>207</v>
      </c>
      <c r="Q106" s="160" t="s">
        <v>389</v>
      </c>
      <c r="R106" s="160" t="s">
        <v>396</v>
      </c>
      <c r="S106" s="160" t="s">
        <v>396</v>
      </c>
      <c r="T106" s="160" t="s">
        <v>396</v>
      </c>
      <c r="U106" s="160" t="s">
        <v>524</v>
      </c>
      <c r="V106" s="160" t="s">
        <v>542</v>
      </c>
    </row>
    <row r="107" spans="1:22" ht="15">
      <c r="A107" s="162"/>
      <c r="M107" s="2" t="s">
        <v>39</v>
      </c>
      <c r="N107" s="160" t="s">
        <v>155</v>
      </c>
      <c r="O107" s="160" t="s">
        <v>210</v>
      </c>
      <c r="P107" s="160" t="s">
        <v>208</v>
      </c>
      <c r="Q107" s="160" t="s">
        <v>364</v>
      </c>
      <c r="R107" s="160" t="s">
        <v>397</v>
      </c>
      <c r="S107" s="160" t="s">
        <v>447</v>
      </c>
      <c r="T107" s="160" t="s">
        <v>212</v>
      </c>
      <c r="U107" s="160" t="s">
        <v>499</v>
      </c>
      <c r="V107" s="160" t="s">
        <v>223</v>
      </c>
    </row>
    <row r="108" spans="1:22" ht="15">
      <c r="A108" s="6"/>
      <c r="M108" s="2" t="s">
        <v>40</v>
      </c>
      <c r="N108" s="160" t="s">
        <v>18</v>
      </c>
      <c r="O108" s="160" t="s">
        <v>211</v>
      </c>
      <c r="P108" s="160" t="s">
        <v>310</v>
      </c>
      <c r="Q108" s="160" t="s">
        <v>365</v>
      </c>
      <c r="R108" s="160" t="s">
        <v>398</v>
      </c>
      <c r="S108" s="160" t="s">
        <v>448</v>
      </c>
      <c r="T108" s="160" t="s">
        <v>472</v>
      </c>
      <c r="U108" s="160" t="s">
        <v>50</v>
      </c>
      <c r="V108" s="160" t="s">
        <v>530</v>
      </c>
    </row>
    <row r="109" spans="1:22" ht="15">
      <c r="A109" s="6"/>
      <c r="M109" s="2" t="s">
        <v>18</v>
      </c>
      <c r="N109" s="160" t="s">
        <v>41</v>
      </c>
      <c r="O109" s="160" t="s">
        <v>153</v>
      </c>
      <c r="P109" s="160" t="s">
        <v>311</v>
      </c>
      <c r="Q109" s="160" t="s">
        <v>361</v>
      </c>
      <c r="R109" s="160" t="s">
        <v>399</v>
      </c>
      <c r="S109" s="160" t="s">
        <v>210</v>
      </c>
      <c r="T109" s="160" t="s">
        <v>213</v>
      </c>
      <c r="U109" s="160" t="s">
        <v>500</v>
      </c>
      <c r="V109" s="160" t="s">
        <v>531</v>
      </c>
    </row>
    <row r="110" spans="1:22" ht="15">
      <c r="A110" s="6"/>
      <c r="M110" s="2" t="s">
        <v>41</v>
      </c>
      <c r="N110" s="160" t="s">
        <v>156</v>
      </c>
      <c r="O110" s="160" t="s">
        <v>212</v>
      </c>
      <c r="P110" s="160" t="s">
        <v>210</v>
      </c>
      <c r="Q110" s="160" t="s">
        <v>366</v>
      </c>
      <c r="R110" s="160" t="s">
        <v>400</v>
      </c>
      <c r="S110" s="160" t="s">
        <v>449</v>
      </c>
      <c r="T110" s="160" t="s">
        <v>220</v>
      </c>
      <c r="U110" s="160" t="s">
        <v>501</v>
      </c>
      <c r="V110" s="160" t="s">
        <v>532</v>
      </c>
    </row>
    <row r="111" spans="1:22" ht="15">
      <c r="A111" s="6"/>
      <c r="M111" s="2" t="s">
        <v>42</v>
      </c>
      <c r="N111" s="160" t="s">
        <v>42</v>
      </c>
      <c r="O111" s="160" t="s">
        <v>213</v>
      </c>
      <c r="P111" s="160" t="s">
        <v>153</v>
      </c>
      <c r="Q111" s="160" t="s">
        <v>314</v>
      </c>
      <c r="R111" s="160" t="s">
        <v>401</v>
      </c>
      <c r="S111" s="160" t="s">
        <v>450</v>
      </c>
      <c r="T111" s="160" t="s">
        <v>312</v>
      </c>
      <c r="U111" s="160" t="s">
        <v>212</v>
      </c>
      <c r="V111" s="160" t="s">
        <v>234</v>
      </c>
    </row>
    <row r="112" spans="1:22" ht="15">
      <c r="A112" s="6"/>
      <c r="M112" s="2" t="s">
        <v>43</v>
      </c>
      <c r="N112" s="160" t="s">
        <v>157</v>
      </c>
      <c r="O112" s="160" t="s">
        <v>214</v>
      </c>
      <c r="P112" s="160" t="s">
        <v>212</v>
      </c>
      <c r="Q112" s="160" t="s">
        <v>223</v>
      </c>
      <c r="R112" s="160" t="s">
        <v>402</v>
      </c>
      <c r="S112" s="160" t="s">
        <v>212</v>
      </c>
      <c r="T112" s="160" t="s">
        <v>491</v>
      </c>
      <c r="U112" s="160" t="s">
        <v>502</v>
      </c>
      <c r="V112" s="160" t="s">
        <v>533</v>
      </c>
    </row>
    <row r="113" spans="1:22" ht="15">
      <c r="A113" s="6"/>
      <c r="M113" s="2" t="s">
        <v>44</v>
      </c>
      <c r="N113" s="160" t="s">
        <v>43</v>
      </c>
      <c r="O113" s="160" t="s">
        <v>215</v>
      </c>
      <c r="P113" s="160" t="s">
        <v>213</v>
      </c>
      <c r="Q113" s="160" t="s">
        <v>367</v>
      </c>
      <c r="R113" s="160" t="s">
        <v>403</v>
      </c>
      <c r="S113" s="160" t="s">
        <v>218</v>
      </c>
      <c r="T113" s="160" t="s">
        <v>451</v>
      </c>
      <c r="U113" s="160" t="s">
        <v>312</v>
      </c>
      <c r="V113" s="160" t="s">
        <v>543</v>
      </c>
    </row>
    <row r="114" spans="13:22" ht="15">
      <c r="M114" s="2" t="s">
        <v>45</v>
      </c>
      <c r="N114" s="160" t="s">
        <v>158</v>
      </c>
      <c r="O114" s="160" t="s">
        <v>216</v>
      </c>
      <c r="P114" s="160" t="s">
        <v>218</v>
      </c>
      <c r="Q114" s="160" t="s">
        <v>368</v>
      </c>
      <c r="R114" s="160" t="s">
        <v>404</v>
      </c>
      <c r="S114" s="160" t="s">
        <v>312</v>
      </c>
      <c r="T114" s="160" t="s">
        <v>473</v>
      </c>
      <c r="U114" s="160" t="s">
        <v>451</v>
      </c>
      <c r="V114" s="160" t="s">
        <v>236</v>
      </c>
    </row>
    <row r="115" spans="13:22" ht="15">
      <c r="M115" s="2" t="s">
        <v>46</v>
      </c>
      <c r="N115" s="160" t="s">
        <v>45</v>
      </c>
      <c r="O115" s="160" t="s">
        <v>217</v>
      </c>
      <c r="P115" s="160" t="s">
        <v>220</v>
      </c>
      <c r="Q115" s="160" t="s">
        <v>369</v>
      </c>
      <c r="R115" s="160" t="s">
        <v>325</v>
      </c>
      <c r="S115" s="160" t="s">
        <v>451</v>
      </c>
      <c r="T115" s="160" t="s">
        <v>474</v>
      </c>
      <c r="U115" s="160" t="s">
        <v>223</v>
      </c>
      <c r="V115" s="160" t="s">
        <v>238</v>
      </c>
    </row>
    <row r="116" spans="13:22" ht="15">
      <c r="M116" s="2" t="s">
        <v>47</v>
      </c>
      <c r="N116" s="160" t="s">
        <v>159</v>
      </c>
      <c r="O116" s="160" t="s">
        <v>218</v>
      </c>
      <c r="P116" s="160" t="s">
        <v>312</v>
      </c>
      <c r="Q116" s="160" t="s">
        <v>370</v>
      </c>
      <c r="R116" s="160" t="s">
        <v>405</v>
      </c>
      <c r="S116" s="160" t="s">
        <v>314</v>
      </c>
      <c r="T116" s="160" t="s">
        <v>475</v>
      </c>
      <c r="U116" s="160" t="s">
        <v>230</v>
      </c>
      <c r="V116" s="160" t="s">
        <v>325</v>
      </c>
    </row>
    <row r="117" spans="13:22" ht="15">
      <c r="M117" s="2" t="s">
        <v>48</v>
      </c>
      <c r="N117" s="160" t="s">
        <v>160</v>
      </c>
      <c r="O117" s="160" t="s">
        <v>219</v>
      </c>
      <c r="P117" s="160" t="s">
        <v>313</v>
      </c>
      <c r="Q117" s="160" t="s">
        <v>362</v>
      </c>
      <c r="R117" s="160" t="s">
        <v>406</v>
      </c>
      <c r="S117" s="160" t="s">
        <v>315</v>
      </c>
      <c r="T117" s="160" t="s">
        <v>230</v>
      </c>
      <c r="U117" s="160" t="s">
        <v>503</v>
      </c>
      <c r="V117" s="160" t="s">
        <v>534</v>
      </c>
    </row>
    <row r="118" spans="13:22" ht="15">
      <c r="M118" s="2" t="s">
        <v>49</v>
      </c>
      <c r="N118" s="160" t="s">
        <v>46</v>
      </c>
      <c r="O118" s="160" t="s">
        <v>220</v>
      </c>
      <c r="P118" s="160" t="s">
        <v>314</v>
      </c>
      <c r="Q118" s="160" t="s">
        <v>230</v>
      </c>
      <c r="R118" s="160" t="s">
        <v>407</v>
      </c>
      <c r="S118" s="160" t="s">
        <v>222</v>
      </c>
      <c r="T118" s="160" t="s">
        <v>234</v>
      </c>
      <c r="U118" s="160" t="s">
        <v>232</v>
      </c>
      <c r="V118" s="160" t="s">
        <v>535</v>
      </c>
    </row>
    <row r="119" spans="13:22" ht="15">
      <c r="M119" s="2" t="s">
        <v>50</v>
      </c>
      <c r="N119" s="160" t="s">
        <v>161</v>
      </c>
      <c r="O119" s="160" t="s">
        <v>221</v>
      </c>
      <c r="P119" s="160" t="s">
        <v>315</v>
      </c>
      <c r="Q119" s="160" t="s">
        <v>232</v>
      </c>
      <c r="R119" s="160" t="s">
        <v>444</v>
      </c>
      <c r="S119" s="160" t="s">
        <v>452</v>
      </c>
      <c r="T119" s="160" t="s">
        <v>235</v>
      </c>
      <c r="U119" s="160" t="s">
        <v>234</v>
      </c>
      <c r="V119" s="160" t="s">
        <v>263</v>
      </c>
    </row>
    <row r="120" spans="13:22" ht="15">
      <c r="M120" s="2" t="s">
        <v>53</v>
      </c>
      <c r="N120" s="160" t="s">
        <v>48</v>
      </c>
      <c r="O120" s="160" t="s">
        <v>222</v>
      </c>
      <c r="P120" s="160" t="s">
        <v>316</v>
      </c>
      <c r="Q120" s="160" t="s">
        <v>325</v>
      </c>
      <c r="R120" s="160" t="s">
        <v>443</v>
      </c>
      <c r="S120" s="160" t="s">
        <v>453</v>
      </c>
      <c r="T120" s="160" t="s">
        <v>236</v>
      </c>
      <c r="U120" s="160" t="s">
        <v>504</v>
      </c>
      <c r="V120" s="160" t="s">
        <v>536</v>
      </c>
    </row>
    <row r="121" spans="13:22" ht="15">
      <c r="M121" s="2" t="s">
        <v>51</v>
      </c>
      <c r="N121" s="160" t="s">
        <v>162</v>
      </c>
      <c r="O121" s="160" t="s">
        <v>223</v>
      </c>
      <c r="P121" s="160" t="s">
        <v>223</v>
      </c>
      <c r="Q121" s="160" t="s">
        <v>371</v>
      </c>
      <c r="R121" s="160" t="s">
        <v>408</v>
      </c>
      <c r="S121" s="160" t="s">
        <v>226</v>
      </c>
      <c r="T121" s="160" t="s">
        <v>238</v>
      </c>
      <c r="U121" s="160" t="s">
        <v>505</v>
      </c>
      <c r="V121" s="160" t="s">
        <v>274</v>
      </c>
    </row>
    <row r="122" spans="13:22" ht="15">
      <c r="M122" s="2" t="s">
        <v>52</v>
      </c>
      <c r="N122" s="160" t="s">
        <v>163</v>
      </c>
      <c r="O122" s="160" t="s">
        <v>224</v>
      </c>
      <c r="P122" s="160" t="s">
        <v>358</v>
      </c>
      <c r="Q122" s="160" t="s">
        <v>372</v>
      </c>
      <c r="R122" s="160" t="s">
        <v>326</v>
      </c>
      <c r="S122" s="160" t="s">
        <v>227</v>
      </c>
      <c r="T122" s="160" t="s">
        <v>476</v>
      </c>
      <c r="U122" s="160" t="s">
        <v>235</v>
      </c>
      <c r="V122" s="160" t="s">
        <v>537</v>
      </c>
    </row>
    <row r="123" spans="13:22" ht="15">
      <c r="M123" s="2" t="s">
        <v>54</v>
      </c>
      <c r="N123" s="160" t="s">
        <v>164</v>
      </c>
      <c r="O123" s="160" t="s">
        <v>225</v>
      </c>
      <c r="P123" s="160" t="s">
        <v>317</v>
      </c>
      <c r="Q123" s="160" t="s">
        <v>390</v>
      </c>
      <c r="R123" s="160" t="s">
        <v>409</v>
      </c>
      <c r="S123" s="160" t="s">
        <v>454</v>
      </c>
      <c r="T123" s="160" t="s">
        <v>492</v>
      </c>
      <c r="U123" s="160" t="s">
        <v>235</v>
      </c>
      <c r="V123" s="18" t="s">
        <v>538</v>
      </c>
    </row>
    <row r="124" spans="13:22" ht="15">
      <c r="M124" s="2" t="s">
        <v>96</v>
      </c>
      <c r="N124" s="160" t="s">
        <v>165</v>
      </c>
      <c r="O124" s="160" t="s">
        <v>226</v>
      </c>
      <c r="P124" s="160" t="s">
        <v>318</v>
      </c>
      <c r="Q124" s="160" t="s">
        <v>373</v>
      </c>
      <c r="R124" s="160" t="s">
        <v>438</v>
      </c>
      <c r="S124" s="160" t="s">
        <v>230</v>
      </c>
      <c r="T124" s="160" t="s">
        <v>493</v>
      </c>
      <c r="U124" s="18" t="s">
        <v>236</v>
      </c>
      <c r="V124" s="18" t="s">
        <v>43</v>
      </c>
    </row>
    <row r="125" spans="13:22" ht="15">
      <c r="M125" s="2" t="s">
        <v>55</v>
      </c>
      <c r="N125" s="160" t="s">
        <v>166</v>
      </c>
      <c r="O125" s="160" t="s">
        <v>227</v>
      </c>
      <c r="P125" s="160" t="s">
        <v>319</v>
      </c>
      <c r="Q125" s="160" t="s">
        <v>245</v>
      </c>
      <c r="R125" s="160" t="s">
        <v>410</v>
      </c>
      <c r="S125" s="160" t="s">
        <v>232</v>
      </c>
      <c r="T125" s="160" t="s">
        <v>494</v>
      </c>
      <c r="U125" s="18" t="s">
        <v>528</v>
      </c>
      <c r="V125" s="18" t="s">
        <v>539</v>
      </c>
    </row>
    <row r="126" spans="13:22" ht="15">
      <c r="M126" s="2" t="s">
        <v>56</v>
      </c>
      <c r="N126" s="160" t="s">
        <v>167</v>
      </c>
      <c r="O126" s="160" t="s">
        <v>228</v>
      </c>
      <c r="P126" s="160" t="s">
        <v>320</v>
      </c>
      <c r="Q126" s="160" t="s">
        <v>374</v>
      </c>
      <c r="R126" s="160" t="s">
        <v>411</v>
      </c>
      <c r="S126" s="160" t="s">
        <v>455</v>
      </c>
      <c r="T126" s="18" t="s">
        <v>477</v>
      </c>
      <c r="U126" s="18" t="s">
        <v>238</v>
      </c>
      <c r="V126" s="18" t="s">
        <v>349</v>
      </c>
    </row>
    <row r="127" spans="13:22" ht="15">
      <c r="M127" s="2" t="s">
        <v>57</v>
      </c>
      <c r="N127" s="160" t="s">
        <v>168</v>
      </c>
      <c r="O127" s="160" t="s">
        <v>229</v>
      </c>
      <c r="P127" s="160" t="s">
        <v>226</v>
      </c>
      <c r="Q127" s="160" t="s">
        <v>375</v>
      </c>
      <c r="R127" s="160" t="s">
        <v>439</v>
      </c>
      <c r="S127" s="160" t="s">
        <v>234</v>
      </c>
      <c r="T127" s="18" t="s">
        <v>245</v>
      </c>
      <c r="U127" s="18" t="s">
        <v>325</v>
      </c>
      <c r="V127" s="18" t="s">
        <v>287</v>
      </c>
    </row>
    <row r="128" spans="13:22" ht="15">
      <c r="M128" s="2" t="s">
        <v>58</v>
      </c>
      <c r="N128" s="160" t="s">
        <v>169</v>
      </c>
      <c r="O128" s="160" t="s">
        <v>230</v>
      </c>
      <c r="P128" s="160" t="s">
        <v>227</v>
      </c>
      <c r="Q128" s="160" t="s">
        <v>376</v>
      </c>
      <c r="R128" s="160" t="s">
        <v>440</v>
      </c>
      <c r="S128" s="160" t="s">
        <v>235</v>
      </c>
      <c r="T128" s="18" t="s">
        <v>249</v>
      </c>
      <c r="U128" s="18" t="s">
        <v>525</v>
      </c>
      <c r="V128" s="18" t="s">
        <v>540</v>
      </c>
    </row>
    <row r="129" spans="13:22" ht="15">
      <c r="M129" s="159" t="s">
        <v>59</v>
      </c>
      <c r="N129" s="160" t="s">
        <v>170</v>
      </c>
      <c r="O129" s="160" t="s">
        <v>231</v>
      </c>
      <c r="P129" s="160" t="s">
        <v>321</v>
      </c>
      <c r="Q129" s="160" t="s">
        <v>377</v>
      </c>
      <c r="R129" s="160" t="s">
        <v>412</v>
      </c>
      <c r="S129" s="160" t="s">
        <v>236</v>
      </c>
      <c r="T129" s="18" t="s">
        <v>478</v>
      </c>
      <c r="U129" s="18" t="s">
        <v>526</v>
      </c>
      <c r="V129" s="18" t="s">
        <v>290</v>
      </c>
    </row>
    <row r="130" spans="13:22" ht="15">
      <c r="M130" s="159" t="s">
        <v>60</v>
      </c>
      <c r="N130" s="160" t="s">
        <v>144</v>
      </c>
      <c r="O130" s="160" t="s">
        <v>232</v>
      </c>
      <c r="P130" s="160" t="s">
        <v>322</v>
      </c>
      <c r="Q130" s="160" t="s">
        <v>378</v>
      </c>
      <c r="R130" s="160" t="s">
        <v>413</v>
      </c>
      <c r="S130" s="18" t="s">
        <v>238</v>
      </c>
      <c r="T130" s="18" t="s">
        <v>479</v>
      </c>
      <c r="U130" s="18" t="s">
        <v>506</v>
      </c>
      <c r="V130" s="18" t="s">
        <v>291</v>
      </c>
    </row>
    <row r="131" spans="13:22" ht="15">
      <c r="M131" s="159" t="s">
        <v>61</v>
      </c>
      <c r="N131" s="160" t="s">
        <v>145</v>
      </c>
      <c r="O131" s="160" t="s">
        <v>233</v>
      </c>
      <c r="P131" s="160" t="s">
        <v>230</v>
      </c>
      <c r="Q131" s="160" t="s">
        <v>379</v>
      </c>
      <c r="R131" s="160" t="s">
        <v>414</v>
      </c>
      <c r="S131" s="18" t="s">
        <v>456</v>
      </c>
      <c r="T131" s="18" t="s">
        <v>495</v>
      </c>
      <c r="U131" s="18" t="s">
        <v>415</v>
      </c>
      <c r="V131" s="18" t="s">
        <v>541</v>
      </c>
    </row>
    <row r="132" spans="13:22" ht="15">
      <c r="M132" s="159" t="s">
        <v>62</v>
      </c>
      <c r="N132" s="160" t="s">
        <v>146</v>
      </c>
      <c r="O132" s="160" t="s">
        <v>234</v>
      </c>
      <c r="P132" s="160" t="s">
        <v>323</v>
      </c>
      <c r="Q132" s="160" t="s">
        <v>273</v>
      </c>
      <c r="R132" s="160" t="s">
        <v>415</v>
      </c>
      <c r="S132" s="18" t="s">
        <v>325</v>
      </c>
      <c r="T132" s="18" t="s">
        <v>336</v>
      </c>
      <c r="U132" s="18" t="s">
        <v>457</v>
      </c>
      <c r="V132" s="18"/>
    </row>
    <row r="133" spans="13:22" ht="15">
      <c r="M133" s="159" t="s">
        <v>63</v>
      </c>
      <c r="N133" s="160" t="s">
        <v>147</v>
      </c>
      <c r="O133" s="160" t="s">
        <v>235</v>
      </c>
      <c r="P133" s="160" t="s">
        <v>231</v>
      </c>
      <c r="Q133" s="160" t="s">
        <v>380</v>
      </c>
      <c r="R133" s="160" t="s">
        <v>441</v>
      </c>
      <c r="S133" s="18" t="s">
        <v>415</v>
      </c>
      <c r="T133" s="18" t="s">
        <v>480</v>
      </c>
      <c r="U133" s="18" t="s">
        <v>416</v>
      </c>
      <c r="V133" s="18"/>
    </row>
    <row r="134" spans="13:22" ht="15">
      <c r="M134" s="159" t="s">
        <v>64</v>
      </c>
      <c r="N134" s="160" t="s">
        <v>148</v>
      </c>
      <c r="O134" s="160" t="s">
        <v>236</v>
      </c>
      <c r="P134" s="160" t="s">
        <v>232</v>
      </c>
      <c r="Q134" s="160" t="s">
        <v>381</v>
      </c>
      <c r="R134" s="160" t="s">
        <v>327</v>
      </c>
      <c r="S134" s="18" t="s">
        <v>457</v>
      </c>
      <c r="T134" s="18" t="s">
        <v>263</v>
      </c>
      <c r="U134" s="18" t="s">
        <v>245</v>
      </c>
      <c r="V134" s="18"/>
    </row>
    <row r="135" spans="13:22" ht="15">
      <c r="M135" s="159" t="s">
        <v>65</v>
      </c>
      <c r="N135" s="160" t="s">
        <v>149</v>
      </c>
      <c r="O135" s="160" t="s">
        <v>237</v>
      </c>
      <c r="P135" s="160" t="s">
        <v>234</v>
      </c>
      <c r="Q135" s="160" t="s">
        <v>382</v>
      </c>
      <c r="R135" s="160" t="s">
        <v>416</v>
      </c>
      <c r="S135" s="18" t="s">
        <v>416</v>
      </c>
      <c r="T135" s="18" t="s">
        <v>481</v>
      </c>
      <c r="U135" s="18" t="s">
        <v>427</v>
      </c>
      <c r="V135" s="18"/>
    </row>
    <row r="136" spans="13:22" ht="15">
      <c r="M136" s="159" t="s">
        <v>66</v>
      </c>
      <c r="N136" s="160" t="s">
        <v>150</v>
      </c>
      <c r="O136" s="160" t="s">
        <v>238</v>
      </c>
      <c r="P136" s="160" t="s">
        <v>235</v>
      </c>
      <c r="Q136" s="160" t="s">
        <v>383</v>
      </c>
      <c r="R136" s="18" t="s">
        <v>417</v>
      </c>
      <c r="S136" s="18" t="s">
        <v>458</v>
      </c>
      <c r="T136" s="18" t="s">
        <v>482</v>
      </c>
      <c r="U136" s="18" t="s">
        <v>247</v>
      </c>
      <c r="V136" s="18"/>
    </row>
    <row r="137" spans="13:22" ht="15">
      <c r="M137" s="159" t="s">
        <v>67</v>
      </c>
      <c r="N137" s="160" t="s">
        <v>151</v>
      </c>
      <c r="O137" s="160" t="s">
        <v>239</v>
      </c>
      <c r="P137" s="160" t="s">
        <v>236</v>
      </c>
      <c r="Q137" s="160" t="s">
        <v>384</v>
      </c>
      <c r="R137" s="18" t="s">
        <v>418</v>
      </c>
      <c r="S137" s="18" t="s">
        <v>245</v>
      </c>
      <c r="T137" s="18" t="s">
        <v>337</v>
      </c>
      <c r="U137" s="18" t="s">
        <v>527</v>
      </c>
      <c r="V137" s="18"/>
    </row>
    <row r="138" spans="13:22" ht="15">
      <c r="M138" s="159" t="s">
        <v>4</v>
      </c>
      <c r="N138" s="160" t="s">
        <v>152</v>
      </c>
      <c r="O138" s="160" t="s">
        <v>240</v>
      </c>
      <c r="P138" s="160" t="s">
        <v>238</v>
      </c>
      <c r="Q138" s="160" t="s">
        <v>385</v>
      </c>
      <c r="R138" s="18" t="s">
        <v>419</v>
      </c>
      <c r="S138" s="18" t="s">
        <v>427</v>
      </c>
      <c r="T138" s="18" t="s">
        <v>483</v>
      </c>
      <c r="U138" s="18" t="s">
        <v>507</v>
      </c>
      <c r="V138" s="18"/>
    </row>
    <row r="139" spans="13:22" ht="15">
      <c r="M139" s="159" t="s">
        <v>21</v>
      </c>
      <c r="N139" s="160" t="s">
        <v>4</v>
      </c>
      <c r="O139" s="160" t="s">
        <v>241</v>
      </c>
      <c r="P139" s="160" t="s">
        <v>324</v>
      </c>
      <c r="Q139" s="18" t="s">
        <v>386</v>
      </c>
      <c r="R139" s="18" t="s">
        <v>420</v>
      </c>
      <c r="S139" s="18" t="s">
        <v>247</v>
      </c>
      <c r="T139" s="18" t="s">
        <v>270</v>
      </c>
      <c r="U139" s="18" t="s">
        <v>508</v>
      </c>
      <c r="V139" s="18"/>
    </row>
    <row r="140" spans="13:22" ht="15">
      <c r="M140" s="159" t="s">
        <v>68</v>
      </c>
      <c r="N140" s="160" t="s">
        <v>21</v>
      </c>
      <c r="O140" s="160" t="s">
        <v>306</v>
      </c>
      <c r="P140" s="160" t="s">
        <v>325</v>
      </c>
      <c r="Q140" s="18" t="s">
        <v>387</v>
      </c>
      <c r="R140" s="18" t="s">
        <v>421</v>
      </c>
      <c r="S140" s="18" t="s">
        <v>260</v>
      </c>
      <c r="T140" s="18" t="s">
        <v>484</v>
      </c>
      <c r="U140" s="18" t="s">
        <v>509</v>
      </c>
      <c r="V140" s="18"/>
    </row>
    <row r="141" spans="13:22" ht="15">
      <c r="M141" s="159" t="s">
        <v>69</v>
      </c>
      <c r="N141" s="160" t="s">
        <v>171</v>
      </c>
      <c r="O141" s="160" t="s">
        <v>303</v>
      </c>
      <c r="P141" s="160" t="s">
        <v>326</v>
      </c>
      <c r="Q141" s="18" t="s">
        <v>287</v>
      </c>
      <c r="R141" s="18" t="s">
        <v>422</v>
      </c>
      <c r="S141" s="18" t="s">
        <v>263</v>
      </c>
      <c r="T141" s="18" t="s">
        <v>274</v>
      </c>
      <c r="U141" s="18" t="s">
        <v>510</v>
      </c>
      <c r="V141" s="18"/>
    </row>
    <row r="142" spans="13:22" ht="15">
      <c r="M142" s="2" t="s">
        <v>70</v>
      </c>
      <c r="N142" s="160" t="s">
        <v>172</v>
      </c>
      <c r="O142" s="160" t="s">
        <v>304</v>
      </c>
      <c r="P142" s="160" t="s">
        <v>327</v>
      </c>
      <c r="Q142" s="18" t="s">
        <v>291</v>
      </c>
      <c r="R142" s="18" t="s">
        <v>423</v>
      </c>
      <c r="S142" s="18" t="s">
        <v>459</v>
      </c>
      <c r="T142" s="18" t="s">
        <v>485</v>
      </c>
      <c r="U142" s="18" t="s">
        <v>511</v>
      </c>
      <c r="V142" s="18"/>
    </row>
    <row r="143" spans="13:22" ht="15">
      <c r="M143" s="2" t="s">
        <v>71</v>
      </c>
      <c r="N143" s="160" t="s">
        <v>173</v>
      </c>
      <c r="O143" s="160" t="s">
        <v>242</v>
      </c>
      <c r="P143" s="160" t="s">
        <v>245</v>
      </c>
      <c r="Q143" s="18" t="s">
        <v>293</v>
      </c>
      <c r="R143" s="18" t="s">
        <v>424</v>
      </c>
      <c r="S143" s="18" t="s">
        <v>460</v>
      </c>
      <c r="T143" s="18" t="s">
        <v>43</v>
      </c>
      <c r="U143" s="18" t="s">
        <v>512</v>
      </c>
      <c r="V143" s="18"/>
    </row>
    <row r="144" spans="13:22" ht="15">
      <c r="M144" s="2" t="s">
        <v>72</v>
      </c>
      <c r="N144" s="160" t="s">
        <v>174</v>
      </c>
      <c r="O144" s="160" t="s">
        <v>305</v>
      </c>
      <c r="P144" s="160" t="s">
        <v>328</v>
      </c>
      <c r="Q144" s="18" t="s">
        <v>391</v>
      </c>
      <c r="R144" s="18" t="s">
        <v>425</v>
      </c>
      <c r="S144" s="18" t="s">
        <v>270</v>
      </c>
      <c r="T144" s="18" t="s">
        <v>349</v>
      </c>
      <c r="U144" s="18" t="s">
        <v>270</v>
      </c>
      <c r="V144" s="18"/>
    </row>
    <row r="145" spans="13:22" ht="15">
      <c r="M145" s="2" t="s">
        <v>22</v>
      </c>
      <c r="N145" s="160" t="s">
        <v>175</v>
      </c>
      <c r="O145" s="160" t="s">
        <v>243</v>
      </c>
      <c r="P145" s="160" t="s">
        <v>247</v>
      </c>
      <c r="Q145" s="18" t="s">
        <v>297</v>
      </c>
      <c r="R145" s="18" t="s">
        <v>426</v>
      </c>
      <c r="S145" s="18" t="s">
        <v>271</v>
      </c>
      <c r="T145" s="18" t="s">
        <v>290</v>
      </c>
      <c r="U145" s="18" t="s">
        <v>513</v>
      </c>
      <c r="V145" s="18"/>
    </row>
    <row r="146" spans="13:22" ht="15">
      <c r="M146" s="2" t="s">
        <v>73</v>
      </c>
      <c r="N146" s="160" t="s">
        <v>176</v>
      </c>
      <c r="O146" s="160" t="s">
        <v>244</v>
      </c>
      <c r="P146" s="160" t="s">
        <v>329</v>
      </c>
      <c r="Q146" s="18"/>
      <c r="R146" s="18" t="s">
        <v>427</v>
      </c>
      <c r="S146" s="18" t="s">
        <v>274</v>
      </c>
      <c r="T146" s="18" t="s">
        <v>486</v>
      </c>
      <c r="U146" s="18" t="s">
        <v>274</v>
      </c>
      <c r="V146" s="18"/>
    </row>
    <row r="147" spans="13:22" ht="15">
      <c r="M147" s="2" t="s">
        <v>74</v>
      </c>
      <c r="N147" s="160" t="s">
        <v>177</v>
      </c>
      <c r="O147" s="160" t="s">
        <v>245</v>
      </c>
      <c r="P147" s="160" t="s">
        <v>330</v>
      </c>
      <c r="Q147" s="18"/>
      <c r="R147" s="18" t="s">
        <v>428</v>
      </c>
      <c r="S147" s="18" t="s">
        <v>461</v>
      </c>
      <c r="T147" s="18" t="s">
        <v>487</v>
      </c>
      <c r="U147" s="18" t="s">
        <v>514</v>
      </c>
      <c r="V147" s="18"/>
    </row>
    <row r="148" spans="13:22" ht="15">
      <c r="M148" s="2" t="s">
        <v>75</v>
      </c>
      <c r="N148" s="160" t="s">
        <v>178</v>
      </c>
      <c r="O148" s="160" t="s">
        <v>246</v>
      </c>
      <c r="P148" s="160" t="s">
        <v>331</v>
      </c>
      <c r="Q148" s="18"/>
      <c r="R148" s="18" t="s">
        <v>247</v>
      </c>
      <c r="S148" s="18" t="s">
        <v>462</v>
      </c>
      <c r="T148" s="18" t="s">
        <v>355</v>
      </c>
      <c r="U148" s="18" t="s">
        <v>515</v>
      </c>
      <c r="V148" s="18"/>
    </row>
    <row r="149" spans="13:22" ht="15">
      <c r="M149" s="2" t="s">
        <v>76</v>
      </c>
      <c r="N149" s="160" t="s">
        <v>179</v>
      </c>
      <c r="O149" s="160" t="s">
        <v>247</v>
      </c>
      <c r="P149" s="160" t="s">
        <v>332</v>
      </c>
      <c r="Q149" s="18"/>
      <c r="R149" s="18" t="s">
        <v>429</v>
      </c>
      <c r="S149" s="18" t="s">
        <v>279</v>
      </c>
      <c r="T149" s="18" t="s">
        <v>299</v>
      </c>
      <c r="U149" s="18" t="s">
        <v>462</v>
      </c>
      <c r="V149" s="18"/>
    </row>
    <row r="150" spans="13:22" ht="15">
      <c r="M150" s="2" t="s">
        <v>77</v>
      </c>
      <c r="N150" s="160" t="s">
        <v>180</v>
      </c>
      <c r="O150" s="160" t="s">
        <v>187</v>
      </c>
      <c r="P150" s="160" t="s">
        <v>333</v>
      </c>
      <c r="Q150" s="18"/>
      <c r="R150" s="18" t="s">
        <v>431</v>
      </c>
      <c r="S150" s="18" t="s">
        <v>463</v>
      </c>
      <c r="T150" s="18" t="s">
        <v>488</v>
      </c>
      <c r="U150" s="18" t="s">
        <v>516</v>
      </c>
      <c r="V150" s="18"/>
    </row>
    <row r="151" spans="13:22" ht="15">
      <c r="M151" s="2" t="s">
        <v>78</v>
      </c>
      <c r="N151" s="160" t="s">
        <v>181</v>
      </c>
      <c r="O151" s="160" t="s">
        <v>248</v>
      </c>
      <c r="P151" s="160" t="s">
        <v>334</v>
      </c>
      <c r="Q151" s="18"/>
      <c r="R151" s="18" t="s">
        <v>430</v>
      </c>
      <c r="S151" s="18" t="s">
        <v>464</v>
      </c>
      <c r="T151" s="18" t="s">
        <v>489</v>
      </c>
      <c r="U151" s="18" t="s">
        <v>517</v>
      </c>
      <c r="V151" s="18"/>
    </row>
    <row r="152" spans="13:22" ht="15">
      <c r="M152" s="2" t="s">
        <v>79</v>
      </c>
      <c r="N152" s="160" t="s">
        <v>182</v>
      </c>
      <c r="O152" s="160" t="s">
        <v>249</v>
      </c>
      <c r="P152" s="160" t="s">
        <v>335</v>
      </c>
      <c r="Q152" s="18"/>
      <c r="R152" s="18" t="s">
        <v>282</v>
      </c>
      <c r="S152" s="18" t="s">
        <v>465</v>
      </c>
      <c r="T152" s="18"/>
      <c r="U152" s="18" t="s">
        <v>518</v>
      </c>
      <c r="V152" s="18"/>
    </row>
    <row r="153" spans="13:22" ht="15">
      <c r="M153" s="2" t="s">
        <v>80</v>
      </c>
      <c r="N153" s="160" t="s">
        <v>183</v>
      </c>
      <c r="O153" s="160" t="s">
        <v>250</v>
      </c>
      <c r="P153" s="160" t="s">
        <v>336</v>
      </c>
      <c r="Q153" s="18"/>
      <c r="R153" s="18" t="s">
        <v>432</v>
      </c>
      <c r="S153" s="18" t="s">
        <v>43</v>
      </c>
      <c r="T153" s="18"/>
      <c r="U153" s="18" t="s">
        <v>43</v>
      </c>
      <c r="V153" s="18"/>
    </row>
    <row r="154" spans="13:22" ht="15">
      <c r="M154" s="2" t="s">
        <v>81</v>
      </c>
      <c r="N154" s="160" t="s">
        <v>72</v>
      </c>
      <c r="O154" s="160" t="s">
        <v>251</v>
      </c>
      <c r="P154" s="160" t="s">
        <v>260</v>
      </c>
      <c r="Q154" s="18"/>
      <c r="R154" s="18" t="s">
        <v>433</v>
      </c>
      <c r="S154" s="18" t="s">
        <v>286</v>
      </c>
      <c r="T154" s="18"/>
      <c r="U154" s="18" t="s">
        <v>349</v>
      </c>
      <c r="V154" s="18"/>
    </row>
    <row r="155" spans="13:22" ht="15">
      <c r="M155" s="159" t="s">
        <v>82</v>
      </c>
      <c r="N155" s="160" t="s">
        <v>184</v>
      </c>
      <c r="O155" s="160" t="s">
        <v>252</v>
      </c>
      <c r="P155" s="160" t="s">
        <v>17</v>
      </c>
      <c r="Q155" s="18"/>
      <c r="R155" s="18" t="s">
        <v>434</v>
      </c>
      <c r="S155" s="18" t="s">
        <v>290</v>
      </c>
      <c r="T155" s="18"/>
      <c r="U155" s="18" t="s">
        <v>286</v>
      </c>
      <c r="V155" s="18"/>
    </row>
    <row r="156" spans="13:22" ht="15">
      <c r="M156" s="159" t="s">
        <v>83</v>
      </c>
      <c r="N156" s="160" t="s">
        <v>22</v>
      </c>
      <c r="O156" s="160" t="s">
        <v>253</v>
      </c>
      <c r="P156" s="160" t="s">
        <v>261</v>
      </c>
      <c r="Q156" s="18"/>
      <c r="R156" s="18" t="s">
        <v>435</v>
      </c>
      <c r="S156" s="18" t="s">
        <v>291</v>
      </c>
      <c r="T156" s="18"/>
      <c r="U156" s="18" t="s">
        <v>287</v>
      </c>
      <c r="V156" s="18"/>
    </row>
    <row r="157" spans="13:22" ht="15">
      <c r="M157" s="159" t="s">
        <v>84</v>
      </c>
      <c r="N157" s="160" t="s">
        <v>185</v>
      </c>
      <c r="O157" s="160" t="s">
        <v>254</v>
      </c>
      <c r="P157" s="160" t="s">
        <v>337</v>
      </c>
      <c r="Q157" s="18"/>
      <c r="R157" s="18" t="s">
        <v>436</v>
      </c>
      <c r="S157" s="18" t="s">
        <v>18</v>
      </c>
      <c r="T157" s="18"/>
      <c r="U157" s="18" t="s">
        <v>519</v>
      </c>
      <c r="V157" s="18"/>
    </row>
    <row r="158" spans="13:22" ht="15">
      <c r="M158" s="2"/>
      <c r="N158" s="160" t="s">
        <v>186</v>
      </c>
      <c r="O158" s="160" t="s">
        <v>255</v>
      </c>
      <c r="P158" s="160" t="s">
        <v>267</v>
      </c>
      <c r="Q158" s="18"/>
      <c r="R158" s="18" t="s">
        <v>437</v>
      </c>
      <c r="S158" s="18" t="s">
        <v>355</v>
      </c>
      <c r="T158" s="18"/>
      <c r="U158" s="18" t="s">
        <v>290</v>
      </c>
      <c r="V158" s="18"/>
    </row>
    <row r="159" spans="13:22" ht="15">
      <c r="M159" s="2"/>
      <c r="N159" s="160" t="s">
        <v>187</v>
      </c>
      <c r="O159" s="160" t="s">
        <v>256</v>
      </c>
      <c r="P159" s="160" t="s">
        <v>338</v>
      </c>
      <c r="Q159" s="18"/>
      <c r="R159" s="18"/>
      <c r="S159" s="18" t="s">
        <v>299</v>
      </c>
      <c r="T159" s="18"/>
      <c r="U159" s="18" t="s">
        <v>291</v>
      </c>
      <c r="V159" s="18"/>
    </row>
    <row r="160" spans="13:22" ht="15">
      <c r="M160" s="2"/>
      <c r="N160" s="160" t="s">
        <v>188</v>
      </c>
      <c r="O160" s="160" t="s">
        <v>257</v>
      </c>
      <c r="P160" s="160" t="s">
        <v>339</v>
      </c>
      <c r="Q160" s="18"/>
      <c r="R160" s="18"/>
      <c r="S160" s="18" t="s">
        <v>466</v>
      </c>
      <c r="T160" s="18"/>
      <c r="U160" s="18" t="s">
        <v>18</v>
      </c>
      <c r="V160" s="18"/>
    </row>
    <row r="161" spans="13:22" ht="15">
      <c r="M161" s="2"/>
      <c r="N161" s="160" t="s">
        <v>189</v>
      </c>
      <c r="O161" s="160" t="s">
        <v>258</v>
      </c>
      <c r="P161" s="18" t="s">
        <v>340</v>
      </c>
      <c r="Q161" s="18"/>
      <c r="R161" s="18"/>
      <c r="S161" s="18" t="s">
        <v>467</v>
      </c>
      <c r="T161" s="18"/>
      <c r="U161" s="18" t="s">
        <v>520</v>
      </c>
      <c r="V161" s="18"/>
    </row>
    <row r="162" spans="13:22" ht="15">
      <c r="M162" s="2"/>
      <c r="N162" s="160" t="s">
        <v>190</v>
      </c>
      <c r="O162" s="160" t="s">
        <v>259</v>
      </c>
      <c r="P162" s="18" t="s">
        <v>270</v>
      </c>
      <c r="Q162" s="18"/>
      <c r="R162" s="18"/>
      <c r="S162" s="18" t="s">
        <v>468</v>
      </c>
      <c r="T162" s="18"/>
      <c r="U162" s="18" t="s">
        <v>521</v>
      </c>
      <c r="V162" s="18"/>
    </row>
    <row r="163" spans="13:22" ht="15">
      <c r="M163" s="2"/>
      <c r="N163" s="160" t="s">
        <v>191</v>
      </c>
      <c r="O163" s="160" t="s">
        <v>260</v>
      </c>
      <c r="P163" s="18" t="s">
        <v>271</v>
      </c>
      <c r="Q163" s="18"/>
      <c r="R163" s="18"/>
      <c r="S163" s="18"/>
      <c r="T163" s="18"/>
      <c r="U163" s="18" t="s">
        <v>522</v>
      </c>
      <c r="V163" s="18"/>
    </row>
    <row r="164" spans="13:22" ht="15">
      <c r="M164" s="2"/>
      <c r="N164" s="160" t="s">
        <v>192</v>
      </c>
      <c r="O164" s="160" t="s">
        <v>17</v>
      </c>
      <c r="P164" s="18" t="s">
        <v>341</v>
      </c>
      <c r="Q164" s="18"/>
      <c r="R164" s="18"/>
      <c r="S164" s="18"/>
      <c r="T164" s="18"/>
      <c r="U164" s="18" t="s">
        <v>355</v>
      </c>
      <c r="V164" s="18"/>
    </row>
    <row r="165" spans="13:22" ht="15">
      <c r="M165" s="2"/>
      <c r="N165" s="160" t="s">
        <v>193</v>
      </c>
      <c r="O165" s="160" t="s">
        <v>261</v>
      </c>
      <c r="P165" s="18" t="s">
        <v>342</v>
      </c>
      <c r="Q165" s="18"/>
      <c r="R165" s="18"/>
      <c r="S165" s="18"/>
      <c r="T165" s="18"/>
      <c r="U165" s="18"/>
      <c r="V165" s="18"/>
    </row>
    <row r="166" spans="13:22" ht="15">
      <c r="M166" s="2"/>
      <c r="N166" s="160" t="s">
        <v>194</v>
      </c>
      <c r="O166" s="18" t="s">
        <v>262</v>
      </c>
      <c r="P166" s="18" t="s">
        <v>343</v>
      </c>
      <c r="Q166" s="18"/>
      <c r="R166" s="18"/>
      <c r="S166" s="18"/>
      <c r="T166" s="18"/>
      <c r="U166" s="18"/>
      <c r="V166" s="18"/>
    </row>
    <row r="167" spans="13:22" ht="15">
      <c r="M167" s="2"/>
      <c r="N167" s="160" t="s">
        <v>80</v>
      </c>
      <c r="O167" s="18" t="s">
        <v>263</v>
      </c>
      <c r="P167" s="18" t="s">
        <v>344</v>
      </c>
      <c r="Q167" s="18"/>
      <c r="R167" s="18"/>
      <c r="S167" s="18"/>
      <c r="T167" s="18"/>
      <c r="U167" s="18"/>
      <c r="V167" s="18"/>
    </row>
    <row r="168" spans="13:22" ht="15">
      <c r="M168" s="2"/>
      <c r="N168" s="160" t="s">
        <v>195</v>
      </c>
      <c r="O168" s="18" t="s">
        <v>264</v>
      </c>
      <c r="P168" s="18" t="s">
        <v>345</v>
      </c>
      <c r="Q168" s="18"/>
      <c r="R168" s="18"/>
      <c r="S168" s="18"/>
      <c r="T168" s="18"/>
      <c r="U168" s="18"/>
      <c r="V168" s="18"/>
    </row>
    <row r="169" spans="13:22" ht="15">
      <c r="M169" s="2"/>
      <c r="N169" s="160" t="s">
        <v>196</v>
      </c>
      <c r="O169" s="18" t="s">
        <v>265</v>
      </c>
      <c r="P169" s="18" t="s">
        <v>346</v>
      </c>
      <c r="Q169" s="18"/>
      <c r="R169" s="18"/>
      <c r="S169" s="18"/>
      <c r="T169" s="18"/>
      <c r="U169" s="18"/>
      <c r="V169" s="18"/>
    </row>
    <row r="170" spans="13:22" ht="15">
      <c r="M170" s="2"/>
      <c r="N170" s="160" t="s">
        <v>197</v>
      </c>
      <c r="O170" s="18" t="s">
        <v>266</v>
      </c>
      <c r="P170" s="18" t="s">
        <v>282</v>
      </c>
      <c r="Q170" s="18"/>
      <c r="R170" s="18"/>
      <c r="S170" s="18"/>
      <c r="T170" s="18"/>
      <c r="U170" s="18"/>
      <c r="V170" s="18"/>
    </row>
    <row r="171" spans="13:22" ht="15">
      <c r="M171" s="2"/>
      <c r="N171" s="160" t="s">
        <v>198</v>
      </c>
      <c r="O171" s="18" t="s">
        <v>267</v>
      </c>
      <c r="P171" s="18" t="s">
        <v>347</v>
      </c>
      <c r="Q171" s="18"/>
      <c r="R171" s="18"/>
      <c r="S171" s="18"/>
      <c r="T171" s="18"/>
      <c r="U171" s="18"/>
      <c r="V171" s="18"/>
    </row>
    <row r="172" spans="13:22" ht="15">
      <c r="M172" s="2"/>
      <c r="N172" s="160" t="s">
        <v>199</v>
      </c>
      <c r="O172" s="18" t="s">
        <v>268</v>
      </c>
      <c r="P172" s="18" t="s">
        <v>348</v>
      </c>
      <c r="Q172" s="18"/>
      <c r="R172" s="18"/>
      <c r="S172" s="18"/>
      <c r="T172" s="18"/>
      <c r="U172" s="18"/>
      <c r="V172" s="18"/>
    </row>
    <row r="173" spans="13:22" ht="15">
      <c r="M173" s="2"/>
      <c r="N173" s="160" t="s">
        <v>84</v>
      </c>
      <c r="O173" s="18" t="s">
        <v>269</v>
      </c>
      <c r="P173" s="18" t="s">
        <v>349</v>
      </c>
      <c r="Q173" s="18"/>
      <c r="R173" s="18"/>
      <c r="S173" s="18"/>
      <c r="T173" s="18"/>
      <c r="U173" s="18"/>
      <c r="V173" s="18"/>
    </row>
    <row r="174" spans="13:22" ht="15">
      <c r="M174" s="2"/>
      <c r="N174" s="2" t="s">
        <v>544</v>
      </c>
      <c r="O174" s="18" t="s">
        <v>270</v>
      </c>
      <c r="P174" s="18" t="s">
        <v>350</v>
      </c>
      <c r="Q174" s="18"/>
      <c r="R174" s="18"/>
      <c r="S174" s="18"/>
      <c r="T174" s="18"/>
      <c r="U174" s="18"/>
      <c r="V174" s="18"/>
    </row>
    <row r="175" spans="13:22" ht="15">
      <c r="M175" s="2"/>
      <c r="N175" s="2" t="s">
        <v>545</v>
      </c>
      <c r="O175" s="18" t="s">
        <v>271</v>
      </c>
      <c r="P175" s="18" t="s">
        <v>286</v>
      </c>
      <c r="Q175" s="18"/>
      <c r="R175" s="18"/>
      <c r="S175" s="18"/>
      <c r="T175" s="18"/>
      <c r="U175" s="18"/>
      <c r="V175" s="18"/>
    </row>
    <row r="176" spans="13:22" ht="15">
      <c r="M176" s="2"/>
      <c r="N176" s="2" t="s">
        <v>546</v>
      </c>
      <c r="O176" s="18" t="s">
        <v>272</v>
      </c>
      <c r="P176" s="18" t="s">
        <v>351</v>
      </c>
      <c r="Q176" s="18"/>
      <c r="R176" s="18"/>
      <c r="S176" s="18"/>
      <c r="T176" s="18"/>
      <c r="U176" s="18"/>
      <c r="V176" s="18"/>
    </row>
    <row r="177" spans="13:22" ht="15">
      <c r="M177" s="2"/>
      <c r="N177" s="2" t="s">
        <v>547</v>
      </c>
      <c r="O177" s="18" t="s">
        <v>273</v>
      </c>
      <c r="P177" s="18" t="s">
        <v>352</v>
      </c>
      <c r="Q177" s="18"/>
      <c r="R177" s="18"/>
      <c r="S177" s="18"/>
      <c r="T177" s="18"/>
      <c r="U177" s="18"/>
      <c r="V177" s="18"/>
    </row>
    <row r="178" spans="13:22" ht="15">
      <c r="M178" s="2"/>
      <c r="N178" s="2" t="s">
        <v>548</v>
      </c>
      <c r="O178" s="18" t="s">
        <v>274</v>
      </c>
      <c r="P178" s="18" t="s">
        <v>290</v>
      </c>
      <c r="Q178" s="18"/>
      <c r="R178" s="18"/>
      <c r="S178" s="18"/>
      <c r="T178" s="18"/>
      <c r="U178" s="18"/>
      <c r="V178" s="18"/>
    </row>
    <row r="179" spans="13:22" ht="15">
      <c r="M179" s="2"/>
      <c r="N179" s="2" t="s">
        <v>549</v>
      </c>
      <c r="O179" s="18" t="s">
        <v>275</v>
      </c>
      <c r="P179" s="18" t="s">
        <v>353</v>
      </c>
      <c r="Q179" s="18"/>
      <c r="R179" s="18"/>
      <c r="S179" s="18"/>
      <c r="T179" s="18"/>
      <c r="U179" s="18"/>
      <c r="V179" s="18"/>
    </row>
    <row r="180" spans="13:22" ht="15">
      <c r="M180" s="2"/>
      <c r="N180" s="2" t="s">
        <v>550</v>
      </c>
      <c r="O180" s="18" t="s">
        <v>276</v>
      </c>
      <c r="P180" s="18" t="s">
        <v>18</v>
      </c>
      <c r="Q180" s="18"/>
      <c r="R180" s="18"/>
      <c r="S180" s="18"/>
      <c r="T180" s="18"/>
      <c r="U180" s="18"/>
      <c r="V180" s="18"/>
    </row>
    <row r="181" spans="13:22" ht="15">
      <c r="M181" s="2"/>
      <c r="N181" s="2" t="s">
        <v>551</v>
      </c>
      <c r="O181" s="18" t="s">
        <v>277</v>
      </c>
      <c r="P181" s="18" t="s">
        <v>293</v>
      </c>
      <c r="Q181" s="18"/>
      <c r="R181" s="18"/>
      <c r="S181" s="18"/>
      <c r="T181" s="18"/>
      <c r="U181" s="18"/>
      <c r="V181" s="18"/>
    </row>
    <row r="182" spans="13:22" ht="15">
      <c r="M182" s="2"/>
      <c r="N182" s="2" t="s">
        <v>552</v>
      </c>
      <c r="O182" s="18" t="s">
        <v>278</v>
      </c>
      <c r="P182" s="18" t="s">
        <v>354</v>
      </c>
      <c r="Q182" s="18"/>
      <c r="R182" s="18"/>
      <c r="S182" s="18"/>
      <c r="T182" s="18"/>
      <c r="U182" s="18"/>
      <c r="V182" s="18"/>
    </row>
    <row r="183" spans="13:22" ht="15">
      <c r="M183" s="2"/>
      <c r="N183" s="2" t="s">
        <v>553</v>
      </c>
      <c r="O183" s="18" t="s">
        <v>279</v>
      </c>
      <c r="P183" s="18" t="s">
        <v>294</v>
      </c>
      <c r="Q183" s="18"/>
      <c r="R183" s="18"/>
      <c r="S183" s="18"/>
      <c r="T183" s="18"/>
      <c r="U183" s="18"/>
      <c r="V183" s="18"/>
    </row>
    <row r="184" spans="13:22" ht="15">
      <c r="M184" s="2"/>
      <c r="N184" s="2" t="s">
        <v>554</v>
      </c>
      <c r="O184" s="18" t="s">
        <v>280</v>
      </c>
      <c r="P184" s="18" t="s">
        <v>355</v>
      </c>
      <c r="Q184" s="18"/>
      <c r="R184" s="18"/>
      <c r="S184" s="18"/>
      <c r="T184" s="18"/>
      <c r="U184" s="18"/>
      <c r="V184" s="18"/>
    </row>
    <row r="185" spans="13:22" ht="15">
      <c r="M185" s="2"/>
      <c r="N185" s="2" t="s">
        <v>555</v>
      </c>
      <c r="O185" s="18" t="s">
        <v>281</v>
      </c>
      <c r="P185" s="18" t="s">
        <v>356</v>
      </c>
      <c r="Q185" s="18"/>
      <c r="R185" s="18"/>
      <c r="S185" s="18"/>
      <c r="T185" s="18"/>
      <c r="U185" s="18"/>
      <c r="V185" s="18"/>
    </row>
    <row r="186" spans="13:22" ht="15">
      <c r="M186" s="2"/>
      <c r="N186" s="2" t="s">
        <v>556</v>
      </c>
      <c r="O186" s="18" t="s">
        <v>282</v>
      </c>
      <c r="P186" s="18" t="s">
        <v>357</v>
      </c>
      <c r="Q186" s="18"/>
      <c r="R186" s="18"/>
      <c r="S186" s="18"/>
      <c r="T186" s="18"/>
      <c r="U186" s="18"/>
      <c r="V186" s="18"/>
    </row>
    <row r="187" spans="13:22" ht="15">
      <c r="M187" s="2"/>
      <c r="N187" s="2" t="s">
        <v>557</v>
      </c>
      <c r="O187" s="18" t="s">
        <v>43</v>
      </c>
      <c r="P187" s="18"/>
      <c r="Q187" s="18"/>
      <c r="R187" s="18"/>
      <c r="S187" s="18"/>
      <c r="T187" s="18"/>
      <c r="U187" s="18"/>
      <c r="V187" s="18"/>
    </row>
    <row r="188" spans="13:22" ht="15">
      <c r="M188" s="2"/>
      <c r="N188" s="2" t="s">
        <v>558</v>
      </c>
      <c r="O188" s="18" t="s">
        <v>283</v>
      </c>
      <c r="P188" s="18"/>
      <c r="Q188" s="18"/>
      <c r="R188" s="18"/>
      <c r="S188" s="18"/>
      <c r="T188" s="18"/>
      <c r="U188" s="18"/>
      <c r="V188" s="18"/>
    </row>
    <row r="189" spans="13:22" ht="15">
      <c r="M189" s="2"/>
      <c r="N189" s="2" t="s">
        <v>559</v>
      </c>
      <c r="O189" s="18" t="s">
        <v>284</v>
      </c>
      <c r="P189" s="18"/>
      <c r="Q189" s="18"/>
      <c r="R189" s="18"/>
      <c r="S189" s="18"/>
      <c r="T189" s="18"/>
      <c r="U189" s="18"/>
      <c r="V189" s="18"/>
    </row>
    <row r="190" spans="13:22" ht="15">
      <c r="M190" s="2"/>
      <c r="N190" s="2" t="s">
        <v>560</v>
      </c>
      <c r="O190" s="18" t="s">
        <v>285</v>
      </c>
      <c r="P190" s="18"/>
      <c r="Q190" s="18"/>
      <c r="R190" s="18"/>
      <c r="S190" s="18"/>
      <c r="T190" s="18"/>
      <c r="U190" s="18"/>
      <c r="V190" s="18"/>
    </row>
    <row r="191" spans="13:22" ht="15">
      <c r="M191" s="2"/>
      <c r="N191" s="2" t="s">
        <v>561</v>
      </c>
      <c r="O191" s="18" t="s">
        <v>286</v>
      </c>
      <c r="P191" s="18"/>
      <c r="Q191" s="18"/>
      <c r="R191" s="18"/>
      <c r="S191" s="18"/>
      <c r="T191" s="18"/>
      <c r="U191" s="18"/>
      <c r="V191" s="18"/>
    </row>
    <row r="192" spans="13:22" ht="15">
      <c r="M192" s="2"/>
      <c r="N192" s="2" t="s">
        <v>562</v>
      </c>
      <c r="O192" s="18" t="s">
        <v>287</v>
      </c>
      <c r="P192" s="18"/>
      <c r="Q192" s="18"/>
      <c r="R192" s="18"/>
      <c r="S192" s="18"/>
      <c r="T192" s="18"/>
      <c r="U192" s="18"/>
      <c r="V192" s="18"/>
    </row>
    <row r="193" spans="13:22" ht="15">
      <c r="M193" s="2"/>
      <c r="N193" s="2" t="s">
        <v>563</v>
      </c>
      <c r="O193" s="18" t="s">
        <v>288</v>
      </c>
      <c r="P193" s="18"/>
      <c r="Q193" s="18"/>
      <c r="R193" s="18"/>
      <c r="S193" s="18"/>
      <c r="T193" s="18"/>
      <c r="U193" s="18"/>
      <c r="V193" s="18"/>
    </row>
    <row r="194" spans="13:22" ht="15">
      <c r="M194" s="18"/>
      <c r="N194" s="18"/>
      <c r="O194" s="18" t="s">
        <v>289</v>
      </c>
      <c r="P194" s="18"/>
      <c r="Q194" s="18"/>
      <c r="R194" s="18"/>
      <c r="S194" s="18"/>
      <c r="T194" s="18"/>
      <c r="U194" s="18"/>
      <c r="V194" s="18"/>
    </row>
    <row r="195" spans="13:22" ht="15">
      <c r="M195" s="18"/>
      <c r="N195" s="18"/>
      <c r="O195" s="18" t="s">
        <v>290</v>
      </c>
      <c r="P195" s="18"/>
      <c r="Q195" s="18"/>
      <c r="R195" s="18"/>
      <c r="S195" s="18"/>
      <c r="T195" s="18"/>
      <c r="U195" s="18"/>
      <c r="V195" s="18"/>
    </row>
    <row r="196" spans="13:22" ht="15">
      <c r="M196" s="18"/>
      <c r="N196" s="18"/>
      <c r="O196" s="18" t="s">
        <v>291</v>
      </c>
      <c r="P196" s="18"/>
      <c r="Q196" s="18"/>
      <c r="R196" s="18"/>
      <c r="S196" s="18"/>
      <c r="T196" s="18"/>
      <c r="U196" s="18"/>
      <c r="V196" s="18"/>
    </row>
    <row r="197" spans="13:22" ht="15">
      <c r="M197" s="18"/>
      <c r="N197" s="18"/>
      <c r="O197" s="18" t="s">
        <v>18</v>
      </c>
      <c r="P197" s="18"/>
      <c r="Q197" s="18"/>
      <c r="R197" s="18"/>
      <c r="S197" s="18"/>
      <c r="T197" s="18"/>
      <c r="U197" s="18"/>
      <c r="V197" s="18"/>
    </row>
    <row r="198" spans="13:22" ht="15">
      <c r="M198" s="18"/>
      <c r="N198" s="18"/>
      <c r="O198" s="18" t="s">
        <v>292</v>
      </c>
      <c r="P198" s="18"/>
      <c r="Q198" s="18"/>
      <c r="R198" s="18"/>
      <c r="S198" s="18"/>
      <c r="T198" s="18"/>
      <c r="U198" s="18"/>
      <c r="V198" s="18"/>
    </row>
    <row r="199" spans="13:22" ht="15">
      <c r="M199" s="18"/>
      <c r="N199" s="18"/>
      <c r="O199" s="18" t="s">
        <v>293</v>
      </c>
      <c r="P199" s="18"/>
      <c r="Q199" s="18"/>
      <c r="R199" s="18"/>
      <c r="S199" s="18"/>
      <c r="T199" s="18"/>
      <c r="U199" s="18"/>
      <c r="V199" s="18"/>
    </row>
    <row r="200" spans="13:22" ht="15">
      <c r="M200" s="18"/>
      <c r="N200" s="18"/>
      <c r="O200" s="18" t="s">
        <v>294</v>
      </c>
      <c r="P200" s="18"/>
      <c r="Q200" s="18"/>
      <c r="R200" s="18"/>
      <c r="S200" s="18"/>
      <c r="T200" s="18"/>
      <c r="U200" s="18"/>
      <c r="V200" s="18"/>
    </row>
    <row r="201" spans="13:22" ht="15">
      <c r="M201" s="18"/>
      <c r="N201" s="18"/>
      <c r="O201" s="18" t="s">
        <v>295</v>
      </c>
      <c r="P201" s="18"/>
      <c r="Q201" s="18"/>
      <c r="R201" s="18"/>
      <c r="S201" s="18"/>
      <c r="T201" s="18"/>
      <c r="U201" s="18"/>
      <c r="V201" s="18"/>
    </row>
    <row r="202" spans="13:22" ht="15">
      <c r="M202" s="18"/>
      <c r="N202" s="18"/>
      <c r="O202" s="18" t="s">
        <v>296</v>
      </c>
      <c r="P202" s="18"/>
      <c r="Q202" s="18"/>
      <c r="R202" s="18"/>
      <c r="S202" s="18"/>
      <c r="T202" s="18"/>
      <c r="U202" s="18"/>
      <c r="V202" s="18"/>
    </row>
    <row r="203" spans="13:22" ht="15">
      <c r="M203" s="18"/>
      <c r="N203" s="18"/>
      <c r="O203" s="18" t="s">
        <v>297</v>
      </c>
      <c r="P203" s="18"/>
      <c r="Q203" s="18"/>
      <c r="R203" s="18"/>
      <c r="S203" s="18"/>
      <c r="T203" s="18"/>
      <c r="U203" s="18"/>
      <c r="V203" s="18"/>
    </row>
    <row r="204" spans="13:22" ht="15">
      <c r="M204" s="18"/>
      <c r="N204" s="18"/>
      <c r="O204" s="18" t="s">
        <v>298</v>
      </c>
      <c r="P204" s="18"/>
      <c r="Q204" s="18"/>
      <c r="R204" s="18"/>
      <c r="S204" s="18"/>
      <c r="T204" s="18"/>
      <c r="U204" s="18"/>
      <c r="V204" s="18"/>
    </row>
    <row r="205" spans="13:22" ht="15">
      <c r="M205" s="18"/>
      <c r="N205" s="18"/>
      <c r="O205" s="18" t="s">
        <v>299</v>
      </c>
      <c r="P205" s="18"/>
      <c r="Q205" s="18"/>
      <c r="R205" s="18"/>
      <c r="S205" s="18"/>
      <c r="T205" s="18"/>
      <c r="U205" s="18"/>
      <c r="V205" s="18"/>
    </row>
    <row r="206" spans="13:22" ht="15">
      <c r="M206" s="18"/>
      <c r="N206" s="18"/>
      <c r="O206" s="18" t="s">
        <v>300</v>
      </c>
      <c r="P206" s="18"/>
      <c r="Q206" s="18"/>
      <c r="R206" s="18"/>
      <c r="S206" s="18"/>
      <c r="T206" s="18"/>
      <c r="U206" s="18"/>
      <c r="V206" s="18"/>
    </row>
    <row r="207" spans="13:22" ht="15">
      <c r="M207" s="18"/>
      <c r="N207" s="18"/>
      <c r="O207" s="18" t="s">
        <v>301</v>
      </c>
      <c r="P207" s="18"/>
      <c r="Q207" s="18"/>
      <c r="R207" s="18"/>
      <c r="S207" s="18"/>
      <c r="T207" s="18"/>
      <c r="U207" s="18"/>
      <c r="V207" s="18"/>
    </row>
  </sheetData>
  <sheetProtection password="C4FE" sheet="1" objects="1" scenarios="1"/>
  <protectedRanges>
    <protectedRange sqref="I18" name="Universidad"/>
    <protectedRange sqref="E4:E12" name="Notas 2ºBACH"/>
    <protectedRange sqref="D8:D12" name="Asignaturas 2ºBACH"/>
    <protectedRange sqref="B1" name="Nombre"/>
    <protectedRange sqref="B4:B13" name="Notas 1ºBACH"/>
    <protectedRange sqref="A11:A13" name="Asignaturas 1ºBACH"/>
    <protectedRange sqref="H7" name="Idioma EvAU"/>
    <protectedRange sqref="I4:I7" name="Notas EvAU FO"/>
    <protectedRange sqref="H14:H16" name="Asignaturas EvAU FV"/>
    <protectedRange sqref="I14:I16" name="Notas EvAUFV"/>
    <protectedRange sqref="I19:I20" name="Carrera"/>
  </protectedRanges>
  <mergeCells count="15">
    <mergeCell ref="J22:J23"/>
    <mergeCell ref="D1:E1"/>
    <mergeCell ref="H12:I12"/>
    <mergeCell ref="C2:C16"/>
    <mergeCell ref="D15:E15"/>
    <mergeCell ref="H2:I2"/>
    <mergeCell ref="A18:E22"/>
    <mergeCell ref="A15:B15"/>
    <mergeCell ref="A2:B2"/>
    <mergeCell ref="D2:E2"/>
    <mergeCell ref="A16:B16"/>
    <mergeCell ref="D16:E16"/>
    <mergeCell ref="I18:J18"/>
    <mergeCell ref="I19:J20"/>
    <mergeCell ref="H19:H20"/>
  </mergeCells>
  <conditionalFormatting sqref="B4:B14 D16:E16 E4:E14">
    <cfRule type="colorScale" priority="20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J10">
    <cfRule type="containsText" priority="12" dxfId="11" operator="containsText" text="SUSPENSO">
      <formula>NOT(ISERROR(SEARCH("SUSPENSO",J10)))</formula>
    </cfRule>
    <cfRule type="containsText" priority="13" dxfId="0" operator="containsText" text="APROBADO">
      <formula>NOT(ISERROR(SEARCH("APROBADO",J10)))</formula>
    </cfRule>
    <cfRule type="containsText" priority="15" dxfId="3" operator="containsText" text="NO APTO">
      <formula>NOT(ISERROR(SEARCH("NO APTO",J10)))</formula>
    </cfRule>
    <cfRule type="containsText" priority="16" dxfId="2" operator="containsText" text="APTO">
      <formula>NOT(ISERROR(SEARCH("APTO",J10)))</formula>
    </cfRule>
  </conditionalFormatting>
  <conditionalFormatting sqref="F16:G16">
    <cfRule type="containsText" priority="5" dxfId="3" operator="containsText" text="NO TITULADO">
      <formula>NOT(ISERROR(SEARCH("NO TITULADO",F16)))</formula>
    </cfRule>
    <cfRule type="containsText" priority="6" dxfId="2" operator="containsText" text="TITULADO">
      <formula>NOT(ISERROR(SEARCH("TITULADO",F16)))</formula>
    </cfRule>
    <cfRule type="containsText" priority="7" dxfId="3" operator="containsText" text="NO APTO">
      <formula>NOT(ISERROR(SEARCH("NO APTO",F16)))</formula>
    </cfRule>
    <cfRule type="containsText" priority="8" dxfId="2" operator="containsText" text="APTO">
      <formula>NOT(ISERROR(SEARCH("APTO",F16)))</formula>
    </cfRule>
  </conditionalFormatting>
  <conditionalFormatting sqref="J8">
    <cfRule type="containsText" priority="3" dxfId="3" operator="containsText" text="NO APTO">
      <formula>NOT(ISERROR(SEARCH("NO APTO",J8)))</formula>
    </cfRule>
    <cfRule type="containsText" priority="4" dxfId="2" operator="containsText" text="APTO">
      <formula>NOT(ISERROR(SEARCH("APTO",J8)))</formula>
    </cfRule>
  </conditionalFormatting>
  <conditionalFormatting sqref="J22:J23">
    <cfRule type="containsText" priority="1" dxfId="1" operator="containsText" text="NO ADMITIDO">
      <formula>NOT(ISERROR(SEARCH("NO ADMITIDO",J22)))</formula>
    </cfRule>
    <cfRule type="containsText" priority="2" dxfId="0" operator="containsText" text="ADMITIDO">
      <formula>NOT(ISERROR(SEARCH("ADMITIDO",J22)))</formula>
    </cfRule>
  </conditionalFormatting>
  <dataValidations count="41" xWindow="393" yWindow="431">
    <dataValidation type="whole" allowBlank="1" showInputMessage="1" showErrorMessage="1" sqref="B4:B13 I14:I16 I4:I7 E4:E11 E13">
      <formula1>1</formula1>
      <formula2>10</formula2>
    </dataValidation>
    <dataValidation type="whole" showInputMessage="1" showErrorMessage="1" sqref="E12">
      <formula1>1</formula1>
      <formula2>10</formula2>
    </dataValidation>
    <dataValidation type="list" allowBlank="1" showInputMessage="1" showErrorMessage="1" sqref="A11">
      <formula1>'Asignaturas ciencias 1ºBACH'!$A$9:$A$10</formula1>
    </dataValidation>
    <dataValidation type="list" allowBlank="1" showInputMessage="1" showErrorMessage="1" sqref="A12">
      <formula1>'Asignaturas ciencias 1ºBACH'!$A$11:$A$13</formula1>
    </dataValidation>
    <dataValidation type="list" allowBlank="1" showInputMessage="1" showErrorMessage="1" sqref="A13">
      <formula1>'Asignaturas ciencias 1ºBACH'!$A$14:$A$16</formula1>
    </dataValidation>
    <dataValidation type="list" allowBlank="1" showInputMessage="1" showErrorMessage="1" sqref="D8">
      <formula1>'Asignaturas ciencias 2ºBACH'!$A$6:$A$7</formula1>
    </dataValidation>
    <dataValidation type="list" allowBlank="1" showInputMessage="1" showErrorMessage="1" sqref="D9">
      <formula1>'Asignaturas ciencias 2ºBACH'!$A$8:$A$10</formula1>
    </dataValidation>
    <dataValidation type="list" allowBlank="1" showInputMessage="1" showErrorMessage="1" sqref="D10">
      <formula1>'Asignaturas ciencias 2ºBACH'!$A$11:$A$13</formula1>
    </dataValidation>
    <dataValidation type="list" allowBlank="1" showInputMessage="1" showErrorMessage="1" sqref="D11">
      <formula1>'Asignaturas ciencias 2ºBACH'!$A$14:$A$17</formula1>
    </dataValidation>
    <dataValidation type="list" allowBlank="1" showInputMessage="1" showErrorMessage="1" sqref="D12">
      <formula1>'Asignaturas ciencias 2ºBACH'!$A$18:$A$19</formula1>
    </dataValidation>
    <dataValidation type="list" allowBlank="1" showInputMessage="1" showErrorMessage="1" sqref="H7">
      <formula1>'Asignaturas EvAU'!$A$4:$A$5</formula1>
    </dataValidation>
    <dataValidation type="list" allowBlank="1" showInputMessage="1" showErrorMessage="1" sqref="H14:H16">
      <formula1>'Asignaturas EvAU'!$A$2:$A$18</formula1>
    </dataValidation>
    <dataValidation type="list" allowBlank="1" showInputMessage="1" showErrorMessage="1" sqref="I18:J18">
      <formula1>Universidades!$A$2:$A$11</formula1>
    </dataValidation>
    <dataValidation type="list" allowBlank="1" showInputMessage="1" showErrorMessage="1" sqref="I19:J20">
      <formula1>IF(I18="UNIZAR",M101:M157,IF(I18="UCM",N101:N193,IF(I18="UAB",O101:O207,IF(I18="UB",P101:P186,IF(I18="UPF",Q101:Q145,IF(I18="UPC",R101:R158,IF(I18="UdG",S101:S162,IF(I18="UdL",T101:T151,IF(I18="URV",U101:U164,V101:V131)))))))))</formula1>
    </dataValidation>
    <dataValidation type="list" allowBlank="1" showInputMessage="1" showErrorMessage="1" promptTitle="Asignaturas segundo bachiller" prompt="Elije tus asignaturas" sqref="D11">
      <formula1>'Asignaturas ciencias 2ºBACH'!$A$14:$A$17</formula1>
    </dataValidation>
    <dataValidation type="list" allowBlank="1" showInputMessage="1" showErrorMessage="1" sqref="H7">
      <formula1>'Asignaturas EvAU'!$A$4:$A$5</formula1>
    </dataValidation>
    <dataValidation type="list" allowBlank="1" showInputMessage="1" showErrorMessage="1" promptTitle="Aisgnaturas primero de bachiller" prompt="Elige tus asignaturas" sqref="A11">
      <formula1>'Asignaturas ciencias 1ºBACH'!$A$9:$A$10</formula1>
    </dataValidation>
    <dataValidation type="list" allowBlank="1" showInputMessage="1" showErrorMessage="1" promptTitle="Aisgnaturas primero de bachiller" prompt="Elige tus asignaturas" sqref="A12">
      <formula1>'Asignaturas ciencias 1ºBACH'!$A$11:$A$13</formula1>
    </dataValidation>
    <dataValidation type="list" allowBlank="1" showInputMessage="1" showErrorMessage="1" promptTitle="Aisgnaturas primero de bachiller" prompt="Elige tus asignaturas" sqref="A13">
      <formula1>'Asignaturas ciencias 1ºBACH'!$A$14:$A$16</formula1>
    </dataValidation>
    <dataValidation type="list" allowBlank="1" showInputMessage="1" showErrorMessage="1" sqref="A4">
      <formula1>'Asignaturas ciencias 1ºBACH'!$A$2</formula1>
    </dataValidation>
    <dataValidation type="list" allowBlank="1" showInputMessage="1" showErrorMessage="1" sqref="A5">
      <formula1>'Asignaturas ciencias 1ºBACH'!$A$3</formula1>
    </dataValidation>
    <dataValidation type="list" allowBlank="1" showInputMessage="1" showErrorMessage="1" sqref="A6">
      <formula1>'Asignaturas ciencias 1ºBACH'!$A$4</formula1>
    </dataValidation>
    <dataValidation type="list" allowBlank="1" showInputMessage="1" showErrorMessage="1" sqref="A7">
      <formula1>'Asignaturas ciencias 1ºBACH'!$A$5</formula1>
    </dataValidation>
    <dataValidation type="list" allowBlank="1" showInputMessage="1" showErrorMessage="1" sqref="A8">
      <formula1>'Asignaturas ciencias 1ºBACH'!$A$6</formula1>
    </dataValidation>
    <dataValidation type="list" allowBlank="1" showInputMessage="1" showErrorMessage="1" sqref="A9">
      <formula1>'Asignaturas ciencias 1ºBACH'!$A$7</formula1>
    </dataValidation>
    <dataValidation type="list" allowBlank="1" showInputMessage="1" showErrorMessage="1" sqref="A10">
      <formula1>'Asignaturas ciencias 1ºBACH'!$A$8</formula1>
    </dataValidation>
    <dataValidation type="list" allowBlank="1" showInputMessage="1" showErrorMessage="1" sqref="H4">
      <formula1>'Asignaturas EvAU'!$A$2</formula1>
    </dataValidation>
    <dataValidation type="list" allowBlank="1" showInputMessage="1" showErrorMessage="1" sqref="H5">
      <formula1>'Asignaturas EvAU'!$A$3</formula1>
    </dataValidation>
    <dataValidation type="list" allowBlank="1" showInputMessage="1" showErrorMessage="1" sqref="H6">
      <formula1>'Asignaturas EvAU'!$A$6</formula1>
    </dataValidation>
    <dataValidation type="list" allowBlank="1" showInputMessage="1" showErrorMessage="1" promptTitle="Asignaturas segundo bachiller" prompt="Elije tus asignaturas" sqref="D4">
      <formula1>'Asignaturas ciencias 2ºBACH'!$A$2</formula1>
    </dataValidation>
    <dataValidation type="list" allowBlank="1" showInputMessage="1" showErrorMessage="1" promptTitle="Asignaturas segundo bachiller" prompt="Elije tus asignaturas" sqref="D5">
      <formula1>'Asignaturas ciencias 2ºBACH'!$A$3</formula1>
    </dataValidation>
    <dataValidation type="list" allowBlank="1" showInputMessage="1" showErrorMessage="1" promptTitle="Asignaturas segundo bachiller" prompt="Elije tus asignaturas" sqref="D6">
      <formula1>'Asignaturas ciencias 2ºBACH'!$A$4</formula1>
    </dataValidation>
    <dataValidation type="list" allowBlank="1" showInputMessage="1" showErrorMessage="1" promptTitle="Asignaturas segundo bachiller" prompt="Elije tus asignaturas" sqref="D7">
      <formula1>'Asignaturas ciencias 2ºBACH'!$A$5</formula1>
    </dataValidation>
    <dataValidation type="list" allowBlank="1" showInputMessage="1" showErrorMessage="1" promptTitle="Asignaturas segundo bachiller" prompt="Elije tus asignaturas" sqref="D8">
      <formula1>'Asignaturas ciencias 2ºBACH'!$A$6:$A$7</formula1>
    </dataValidation>
    <dataValidation type="list" allowBlank="1" showInputMessage="1" showErrorMessage="1" promptTitle="Asignaturas segundo bachiller" prompt="Elije tus asignaturas" sqref="D9">
      <formula1>'Asignaturas ciencias 2ºBACH'!$A$8:$A$10</formula1>
    </dataValidation>
    <dataValidation type="list" allowBlank="1" showInputMessage="1" showErrorMessage="1" promptTitle="Asignaturas segundo bachiller" prompt="Elije tus asignaturas" sqref="D10">
      <formula1>'Asignaturas ciencias 2ºBACH'!$A$11:$A$13</formula1>
    </dataValidation>
    <dataValidation type="list" allowBlank="1" showInputMessage="1" showErrorMessage="1" sqref="H15:H16">
      <formula1>'Asignaturas EvAU'!$A$6:$A$18</formula1>
    </dataValidation>
    <dataValidation type="list" allowBlank="1" showInputMessage="1" showErrorMessage="1" sqref="H14">
      <formula1>'Asignaturas EvAU'!$A$2:$A$18</formula1>
    </dataValidation>
    <dataValidation type="list" allowBlank="1" showInputMessage="1" showErrorMessage="1" sqref="I18">
      <formula1>Universidades!$A$2:$A$11</formula1>
    </dataValidation>
    <dataValidation type="list" allowBlank="1" showInputMessage="1" showErrorMessage="1" sqref="D12">
      <formula1>'Asignaturas ciencias 2ºBACH'!$A$18:$A$19</formula1>
    </dataValidation>
    <dataValidation type="list" allowBlank="1" showInputMessage="1" showErrorMessage="1" sqref="I19:J20">
      <formula1>IF(I18="UNIZAR",UNIZAR!A2:A58,IF(I18="UCM",UCM!A2:A94,IF(I18="UAB",UAB!A2:A108,IF(I18="UB",UB!A2:A87,IF(I18="UPF",UPF!A2:A46,IF(I18="UPC",UPC!A2:A59,IF(I18="UdG",UdG!A2:A63,IF(I18="UdL",UdL!A2:A52,IF(I18="URV",URV!A2:A65,UVic!A2:A32)))))))))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D16 E14 F16 J8 J10 J22" evalErro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D13" sqref="D13:E13"/>
    </sheetView>
  </sheetViews>
  <sheetFormatPr defaultColWidth="11.421875" defaultRowHeight="15"/>
  <cols>
    <col min="1" max="1" width="42.140625" style="0" customWidth="1"/>
    <col min="2" max="2" width="30.00390625" style="0" customWidth="1"/>
  </cols>
  <sheetData>
    <row r="1" spans="1:2" ht="16.5" thickBot="1">
      <c r="A1" s="99" t="s">
        <v>34</v>
      </c>
      <c r="B1" s="100" t="s">
        <v>99</v>
      </c>
    </row>
    <row r="2" spans="1:7" ht="15">
      <c r="A2" s="33" t="s">
        <v>35</v>
      </c>
      <c r="B2" s="50">
        <v>12.717</v>
      </c>
      <c r="D2" s="241" t="s">
        <v>101</v>
      </c>
      <c r="E2" s="241"/>
      <c r="F2" s="241"/>
      <c r="G2" s="241"/>
    </row>
    <row r="3" spans="1:7" ht="15">
      <c r="A3" s="34" t="s">
        <v>36</v>
      </c>
      <c r="B3" s="51">
        <v>10.5</v>
      </c>
      <c r="D3" s="241"/>
      <c r="E3" s="241"/>
      <c r="F3" s="241"/>
      <c r="G3" s="241"/>
    </row>
    <row r="4" spans="1:7" ht="15">
      <c r="A4" s="34" t="s">
        <v>37</v>
      </c>
      <c r="B4" s="51">
        <v>6.755</v>
      </c>
      <c r="D4" s="241"/>
      <c r="E4" s="241"/>
      <c r="F4" s="241"/>
      <c r="G4" s="241"/>
    </row>
    <row r="5" spans="1:7" ht="15">
      <c r="A5" s="34" t="s">
        <v>17</v>
      </c>
      <c r="B5" s="51">
        <v>12.005</v>
      </c>
      <c r="D5" s="241"/>
      <c r="E5" s="241"/>
      <c r="F5" s="241"/>
      <c r="G5" s="241"/>
    </row>
    <row r="6" spans="1:7" ht="15">
      <c r="A6" s="34" t="s">
        <v>20</v>
      </c>
      <c r="B6" s="51">
        <v>5</v>
      </c>
      <c r="D6" s="241"/>
      <c r="E6" s="241"/>
      <c r="F6" s="241"/>
      <c r="G6" s="241"/>
    </row>
    <row r="7" spans="1:7" ht="15">
      <c r="A7" s="34" t="s">
        <v>38</v>
      </c>
      <c r="B7" s="51">
        <v>11.897</v>
      </c>
      <c r="D7" s="241"/>
      <c r="E7" s="241"/>
      <c r="F7" s="241"/>
      <c r="G7" s="241"/>
    </row>
    <row r="8" spans="1:2" ht="15">
      <c r="A8" s="34" t="s">
        <v>39</v>
      </c>
      <c r="B8" s="51">
        <v>13.63</v>
      </c>
    </row>
    <row r="9" spans="1:2" ht="15.75" thickBot="1">
      <c r="A9" s="34" t="s">
        <v>40</v>
      </c>
      <c r="B9" s="51">
        <v>8.084</v>
      </c>
    </row>
    <row r="10" spans="1:5" ht="15.75" thickBot="1">
      <c r="A10" s="35" t="s">
        <v>18</v>
      </c>
      <c r="B10" s="52">
        <v>9.422</v>
      </c>
      <c r="D10" s="237" t="s">
        <v>203</v>
      </c>
      <c r="E10" s="238"/>
    </row>
    <row r="11" spans="1:5" ht="15.75" thickBot="1">
      <c r="A11" s="33" t="s">
        <v>41</v>
      </c>
      <c r="B11" s="50">
        <v>11.744</v>
      </c>
      <c r="D11" s="239"/>
      <c r="E11" s="240"/>
    </row>
    <row r="12" spans="1:5" ht="15.75" thickBot="1">
      <c r="A12" s="34" t="s">
        <v>42</v>
      </c>
      <c r="B12" s="51">
        <v>11.22</v>
      </c>
      <c r="D12" s="114" t="s">
        <v>201</v>
      </c>
      <c r="E12" s="114" t="s">
        <v>202</v>
      </c>
    </row>
    <row r="13" spans="1:5" ht="15.75" thickBot="1">
      <c r="A13" s="34" t="s">
        <v>43</v>
      </c>
      <c r="B13" s="51">
        <v>12.853</v>
      </c>
      <c r="D13" s="143" t="e">
        <f>INDEX($B$2:$B$58,MATCH('NOTAS  CIENCIAS'!$I$19,'Notas de corte Unizar'!$A$2:$A$58,0),MATCH('NOTAS  CIENCIAS'!$H$23,'Notas de corte Unizar'!$B$1,0))</f>
        <v>#N/A</v>
      </c>
      <c r="E13" s="144">
        <f>INDEX($B$2:$B$58,MATCH('NOTAS  CCSS-HUMANAS'!$I$19,'Notas de corte Unizar'!$A$2:$A$58,0),MATCH('NOTAS  CCSS-HUMANAS'!$H$23,'Notas de corte Unizar'!$B$1,0))</f>
        <v>10.489</v>
      </c>
    </row>
    <row r="14" spans="1:2" ht="15">
      <c r="A14" s="34" t="s">
        <v>44</v>
      </c>
      <c r="B14" s="51">
        <v>9.055</v>
      </c>
    </row>
    <row r="15" spans="1:2" ht="15">
      <c r="A15" s="34" t="s">
        <v>45</v>
      </c>
      <c r="B15" s="51">
        <v>12.179</v>
      </c>
    </row>
    <row r="16" spans="1:2" ht="15">
      <c r="A16" s="34" t="s">
        <v>46</v>
      </c>
      <c r="B16" s="51">
        <v>7.936</v>
      </c>
    </row>
    <row r="17" spans="1:2" ht="15">
      <c r="A17" s="34" t="s">
        <v>47</v>
      </c>
      <c r="B17" s="51">
        <v>8.531</v>
      </c>
    </row>
    <row r="18" spans="1:2" ht="15">
      <c r="A18" s="34" t="s">
        <v>48</v>
      </c>
      <c r="B18" s="51">
        <v>11.225</v>
      </c>
    </row>
    <row r="19" spans="1:2" ht="15.75" thickBot="1">
      <c r="A19" s="36" t="s">
        <v>49</v>
      </c>
      <c r="B19" s="52">
        <v>11.433</v>
      </c>
    </row>
    <row r="20" spans="1:2" ht="15">
      <c r="A20" s="33" t="s">
        <v>50</v>
      </c>
      <c r="B20" s="50">
        <v>8.384</v>
      </c>
    </row>
    <row r="21" spans="1:2" ht="15">
      <c r="A21" s="34" t="s">
        <v>53</v>
      </c>
      <c r="B21" s="51">
        <v>5</v>
      </c>
    </row>
    <row r="22" spans="1:2" ht="15">
      <c r="A22" s="34" t="s">
        <v>51</v>
      </c>
      <c r="B22" s="51">
        <v>5</v>
      </c>
    </row>
    <row r="23" spans="1:2" ht="15">
      <c r="A23" s="34" t="s">
        <v>52</v>
      </c>
      <c r="B23" s="51">
        <v>5</v>
      </c>
    </row>
    <row r="24" spans="1:2" ht="15">
      <c r="A24" s="34" t="s">
        <v>54</v>
      </c>
      <c r="B24" s="51">
        <v>5</v>
      </c>
    </row>
    <row r="25" spans="1:2" ht="15">
      <c r="A25" s="34" t="s">
        <v>96</v>
      </c>
      <c r="B25" s="51">
        <v>7.305</v>
      </c>
    </row>
    <row r="26" spans="1:2" ht="15">
      <c r="A26" s="34" t="s">
        <v>55</v>
      </c>
      <c r="B26" s="51">
        <v>6.162</v>
      </c>
    </row>
    <row r="27" spans="1:2" ht="15">
      <c r="A27" s="34" t="s">
        <v>56</v>
      </c>
      <c r="B27" s="51">
        <v>5</v>
      </c>
    </row>
    <row r="28" spans="1:2" ht="15">
      <c r="A28" s="34" t="s">
        <v>57</v>
      </c>
      <c r="B28" s="51">
        <v>5</v>
      </c>
    </row>
    <row r="29" spans="1:2" ht="15">
      <c r="A29" s="34" t="s">
        <v>58</v>
      </c>
      <c r="B29" s="51">
        <v>10.449</v>
      </c>
    </row>
    <row r="30" spans="1:2" ht="15">
      <c r="A30" s="37" t="s">
        <v>59</v>
      </c>
      <c r="B30" s="51">
        <v>10.568</v>
      </c>
    </row>
    <row r="31" spans="1:2" ht="15">
      <c r="A31" s="37" t="s">
        <v>60</v>
      </c>
      <c r="B31" s="51">
        <v>5.597</v>
      </c>
    </row>
    <row r="32" spans="1:2" ht="15">
      <c r="A32" s="37" t="s">
        <v>61</v>
      </c>
      <c r="B32" s="51">
        <v>5</v>
      </c>
    </row>
    <row r="33" spans="1:2" ht="15">
      <c r="A33" s="37" t="s">
        <v>62</v>
      </c>
      <c r="B33" s="51">
        <v>5.176</v>
      </c>
    </row>
    <row r="34" spans="1:2" ht="15.75" thickBot="1">
      <c r="A34" s="38" t="s">
        <v>63</v>
      </c>
      <c r="B34" s="51">
        <v>12.985</v>
      </c>
    </row>
    <row r="35" spans="1:2" ht="15">
      <c r="A35" s="39" t="s">
        <v>64</v>
      </c>
      <c r="B35" s="51">
        <v>7.936</v>
      </c>
    </row>
    <row r="36" spans="1:2" ht="15">
      <c r="A36" s="37" t="s">
        <v>65</v>
      </c>
      <c r="B36" s="51">
        <v>7.914</v>
      </c>
    </row>
    <row r="37" spans="1:2" ht="15">
      <c r="A37" s="37" t="s">
        <v>66</v>
      </c>
      <c r="B37" s="51">
        <v>5</v>
      </c>
    </row>
    <row r="38" spans="1:2" ht="15">
      <c r="A38" s="37" t="s">
        <v>67</v>
      </c>
      <c r="B38" s="51">
        <v>6.827</v>
      </c>
    </row>
    <row r="39" spans="1:2" ht="15">
      <c r="A39" s="37" t="s">
        <v>4</v>
      </c>
      <c r="B39" s="51">
        <v>6.417</v>
      </c>
    </row>
    <row r="40" spans="1:2" ht="15">
      <c r="A40" s="37" t="s">
        <v>21</v>
      </c>
      <c r="B40" s="51">
        <v>5</v>
      </c>
    </row>
    <row r="41" spans="1:2" ht="15">
      <c r="A41" s="37" t="s">
        <v>68</v>
      </c>
      <c r="B41" s="51">
        <v>5</v>
      </c>
    </row>
    <row r="42" spans="1:2" ht="15.75" thickBot="1">
      <c r="A42" s="38" t="s">
        <v>69</v>
      </c>
      <c r="B42" s="52">
        <v>8.279</v>
      </c>
    </row>
    <row r="43" spans="1:2" ht="15">
      <c r="A43" s="33" t="s">
        <v>70</v>
      </c>
      <c r="B43" s="53">
        <v>8.31</v>
      </c>
    </row>
    <row r="44" spans="1:2" ht="15">
      <c r="A44" s="34" t="s">
        <v>71</v>
      </c>
      <c r="B44" s="51">
        <v>10.244</v>
      </c>
    </row>
    <row r="45" spans="1:2" ht="15">
      <c r="A45" s="34" t="s">
        <v>72</v>
      </c>
      <c r="B45" s="51">
        <v>9.732</v>
      </c>
    </row>
    <row r="46" spans="1:2" ht="15">
      <c r="A46" s="34" t="s">
        <v>22</v>
      </c>
      <c r="B46" s="51">
        <v>6.007</v>
      </c>
    </row>
    <row r="47" spans="1:2" ht="15">
      <c r="A47" s="34" t="s">
        <v>73</v>
      </c>
      <c r="B47" s="51">
        <v>6.456</v>
      </c>
    </row>
    <row r="48" spans="1:2" ht="15">
      <c r="A48" s="34" t="s">
        <v>74</v>
      </c>
      <c r="B48" s="51">
        <v>5.124</v>
      </c>
    </row>
    <row r="49" spans="1:2" ht="15">
      <c r="A49" s="34" t="s">
        <v>75</v>
      </c>
      <c r="B49" s="51">
        <v>5</v>
      </c>
    </row>
    <row r="50" spans="1:2" ht="15">
      <c r="A50" s="34" t="s">
        <v>76</v>
      </c>
      <c r="B50" s="51">
        <v>5</v>
      </c>
    </row>
    <row r="51" spans="1:2" ht="15">
      <c r="A51" s="34" t="s">
        <v>77</v>
      </c>
      <c r="B51" s="51">
        <v>9.37</v>
      </c>
    </row>
    <row r="52" spans="1:2" ht="15">
      <c r="A52" s="34" t="s">
        <v>78</v>
      </c>
      <c r="B52" s="51">
        <v>9.599</v>
      </c>
    </row>
    <row r="53" spans="1:2" ht="15">
      <c r="A53" s="34" t="s">
        <v>79</v>
      </c>
      <c r="B53" s="51">
        <v>8.242</v>
      </c>
    </row>
    <row r="54" spans="1:2" ht="15">
      <c r="A54" s="34" t="s">
        <v>80</v>
      </c>
      <c r="B54" s="51">
        <v>10.489</v>
      </c>
    </row>
    <row r="55" spans="1:2" ht="15">
      <c r="A55" s="34" t="s">
        <v>81</v>
      </c>
      <c r="B55" s="51">
        <v>12.408</v>
      </c>
    </row>
    <row r="56" spans="1:2" ht="15">
      <c r="A56" s="37" t="s">
        <v>82</v>
      </c>
      <c r="B56" s="51">
        <v>5</v>
      </c>
    </row>
    <row r="57" spans="1:2" ht="15">
      <c r="A57" s="37" t="s">
        <v>83</v>
      </c>
      <c r="B57" s="51">
        <v>6.872</v>
      </c>
    </row>
    <row r="58" spans="1:2" ht="15.75" thickBot="1">
      <c r="A58" s="40" t="s">
        <v>84</v>
      </c>
      <c r="B58" s="52">
        <v>5</v>
      </c>
    </row>
  </sheetData>
  <sheetProtection password="B5DD" sheet="1" objects="1" scenarios="1"/>
  <mergeCells count="2">
    <mergeCell ref="D2:G7"/>
    <mergeCell ref="D10:E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56">
      <selection activeCell="A2" sqref="A2:A94"/>
    </sheetView>
  </sheetViews>
  <sheetFormatPr defaultColWidth="11.421875" defaultRowHeight="15"/>
  <cols>
    <col min="1" max="1" width="49.28125" style="55" customWidth="1"/>
    <col min="2" max="18" width="6.7109375" style="0" customWidth="1"/>
    <col min="19" max="19" width="25.851562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46" t="s">
        <v>25</v>
      </c>
      <c r="M1" s="47" t="s">
        <v>33</v>
      </c>
      <c r="N1" s="47" t="s">
        <v>142</v>
      </c>
      <c r="O1" s="47" t="s">
        <v>108</v>
      </c>
      <c r="P1" s="47" t="s">
        <v>109</v>
      </c>
      <c r="Q1" s="71" t="s">
        <v>111</v>
      </c>
      <c r="R1" s="48" t="s">
        <v>110</v>
      </c>
    </row>
    <row r="2" spans="1:18" ht="15.75" thickBot="1">
      <c r="A2" s="93" t="s">
        <v>19</v>
      </c>
      <c r="B2" s="14"/>
      <c r="C2" s="13"/>
      <c r="D2" s="13"/>
      <c r="E2" s="15"/>
      <c r="F2" s="102">
        <v>0.2</v>
      </c>
      <c r="G2" s="103">
        <v>0.2</v>
      </c>
      <c r="H2" s="103">
        <v>0.2</v>
      </c>
      <c r="I2" s="103">
        <v>0.2</v>
      </c>
      <c r="J2" s="103">
        <v>0.2</v>
      </c>
      <c r="K2" s="16"/>
      <c r="L2" s="12"/>
      <c r="M2" s="13"/>
      <c r="N2" s="13"/>
      <c r="O2" s="13"/>
      <c r="P2" s="13"/>
      <c r="Q2" s="13"/>
      <c r="R2" s="16"/>
    </row>
    <row r="3" spans="1:22" ht="15" customHeight="1">
      <c r="A3" s="94" t="s">
        <v>153</v>
      </c>
      <c r="B3" s="17"/>
      <c r="C3" s="18"/>
      <c r="D3" s="18"/>
      <c r="E3" s="19"/>
      <c r="F3" s="17">
        <v>0.2</v>
      </c>
      <c r="G3" s="18">
        <v>0.2</v>
      </c>
      <c r="H3" s="18">
        <v>0.2</v>
      </c>
      <c r="I3" s="18">
        <v>0.2</v>
      </c>
      <c r="J3" s="18">
        <v>0.2</v>
      </c>
      <c r="K3" s="20"/>
      <c r="L3" s="21"/>
      <c r="M3" s="18"/>
      <c r="N3" s="18"/>
      <c r="O3" s="18"/>
      <c r="P3" s="18"/>
      <c r="Q3" s="18"/>
      <c r="R3" s="20"/>
      <c r="T3" s="237" t="s">
        <v>200</v>
      </c>
      <c r="U3" s="238"/>
      <c r="V3" s="92"/>
    </row>
    <row r="4" spans="1:22" ht="15" customHeight="1" thickBot="1">
      <c r="A4" s="94" t="s">
        <v>154</v>
      </c>
      <c r="B4" s="17"/>
      <c r="C4" s="18"/>
      <c r="D4" s="18"/>
      <c r="E4" s="19"/>
      <c r="F4" s="104">
        <v>0.2</v>
      </c>
      <c r="G4" s="31">
        <v>0.2</v>
      </c>
      <c r="H4" s="31">
        <v>0.2</v>
      </c>
      <c r="I4" s="31">
        <v>0.2</v>
      </c>
      <c r="J4" s="31">
        <v>0.2</v>
      </c>
      <c r="K4" s="20"/>
      <c r="L4" s="21"/>
      <c r="M4" s="18"/>
      <c r="N4" s="18"/>
      <c r="O4" s="18"/>
      <c r="P4" s="18"/>
      <c r="Q4" s="18"/>
      <c r="R4" s="20"/>
      <c r="T4" s="239"/>
      <c r="U4" s="240"/>
      <c r="V4" s="92"/>
    </row>
    <row r="5" spans="1:22" ht="15.75" thickBot="1">
      <c r="A5" s="94" t="s">
        <v>17</v>
      </c>
      <c r="B5" s="17"/>
      <c r="C5" s="18"/>
      <c r="D5" s="18"/>
      <c r="E5" s="19"/>
      <c r="F5" s="104">
        <v>0.2</v>
      </c>
      <c r="G5" s="31">
        <v>0.2</v>
      </c>
      <c r="H5" s="31">
        <v>0.2</v>
      </c>
      <c r="I5" s="31">
        <v>0.2</v>
      </c>
      <c r="J5" s="31">
        <v>0.2</v>
      </c>
      <c r="K5" s="20">
        <v>0.1</v>
      </c>
      <c r="L5" s="21"/>
      <c r="M5" s="18"/>
      <c r="N5" s="18"/>
      <c r="O5" s="18"/>
      <c r="P5" s="18"/>
      <c r="Q5" s="18"/>
      <c r="R5" s="20"/>
      <c r="T5" s="115" t="s">
        <v>201</v>
      </c>
      <c r="U5" s="115" t="s">
        <v>202</v>
      </c>
      <c r="V5" s="92"/>
    </row>
    <row r="6" spans="1:22" ht="15">
      <c r="A6" s="94" t="s">
        <v>20</v>
      </c>
      <c r="B6" s="17"/>
      <c r="C6" s="18"/>
      <c r="D6" s="18"/>
      <c r="E6" s="19"/>
      <c r="F6" s="104">
        <v>0.2</v>
      </c>
      <c r="G6" s="31">
        <v>0.2</v>
      </c>
      <c r="H6" s="31">
        <v>0.2</v>
      </c>
      <c r="I6" s="31">
        <v>0.2</v>
      </c>
      <c r="J6" s="31">
        <v>0.2</v>
      </c>
      <c r="K6" s="20">
        <v>0.1</v>
      </c>
      <c r="L6" s="21"/>
      <c r="M6" s="18"/>
      <c r="N6" s="18"/>
      <c r="O6" s="18"/>
      <c r="P6" s="18"/>
      <c r="Q6" s="18"/>
      <c r="R6" s="20"/>
      <c r="T6" s="156" t="e">
        <f>INDEX($B$2:$R$94,MATCH('NOTAS  CIENCIAS'!$I$19,$A$2:$A$94,0),MATCH('NOTAS  CIENCIAS'!H14,$B$1:$R$1,0))</f>
        <v>#N/A</v>
      </c>
      <c r="U6" s="138">
        <f>INDEX($B$2:$R$94,MATCH('NOTAS  CCSS-HUMANAS'!$I$19,$A$2:$A$94,0),MATCH('NOTAS  CCSS-HUMANAS'!H14,$B$1:$R$1,0))</f>
        <v>0.1</v>
      </c>
      <c r="V6" s="92"/>
    </row>
    <row r="7" spans="1:22" ht="15">
      <c r="A7" s="94" t="s">
        <v>38</v>
      </c>
      <c r="B7" s="17"/>
      <c r="C7" s="18"/>
      <c r="D7" s="18"/>
      <c r="E7" s="19"/>
      <c r="F7" s="104">
        <v>0.2</v>
      </c>
      <c r="G7" s="31">
        <v>0.2</v>
      </c>
      <c r="H7" s="31">
        <v>0.2</v>
      </c>
      <c r="I7" s="31">
        <v>0.2</v>
      </c>
      <c r="J7" s="31">
        <v>0.2</v>
      </c>
      <c r="K7" s="20">
        <v>0.1</v>
      </c>
      <c r="L7" s="21">
        <v>0.1</v>
      </c>
      <c r="M7" s="18"/>
      <c r="N7" s="18"/>
      <c r="O7" s="18"/>
      <c r="P7" s="18"/>
      <c r="Q7" s="18"/>
      <c r="R7" s="20"/>
      <c r="T7" s="139" t="e">
        <f>INDEX($B$2:$R$94,MATCH('NOTAS  CIENCIAS'!$I$19,$A$2:$A$94,0),MATCH('NOTAS  CIENCIAS'!H15,$B$1:$R$1,0))</f>
        <v>#N/A</v>
      </c>
      <c r="U7" s="140">
        <f>INDEX($B$2:$R$94,MATCH('NOTAS  CCSS-HUMANAS'!$I$19,$A$2:$A$94,0),MATCH('NOTAS  CCSS-HUMANAS'!H15,$B$1:$R$1,0))</f>
        <v>0.2</v>
      </c>
      <c r="V7" s="92"/>
    </row>
    <row r="8" spans="1:21" ht="15.75" thickBot="1">
      <c r="A8" s="94" t="s">
        <v>155</v>
      </c>
      <c r="B8" s="17"/>
      <c r="C8" s="18"/>
      <c r="D8" s="18"/>
      <c r="E8" s="19"/>
      <c r="F8" s="104">
        <v>0.2</v>
      </c>
      <c r="G8" s="31">
        <v>0.2</v>
      </c>
      <c r="H8" s="31">
        <v>0.2</v>
      </c>
      <c r="I8" s="31">
        <v>0.2</v>
      </c>
      <c r="J8" s="31">
        <v>0.2</v>
      </c>
      <c r="K8" s="20">
        <v>0.1</v>
      </c>
      <c r="L8" s="21">
        <v>0.1</v>
      </c>
      <c r="M8" s="18"/>
      <c r="N8" s="18"/>
      <c r="O8" s="18"/>
      <c r="P8" s="18"/>
      <c r="Q8" s="18"/>
      <c r="R8" s="20"/>
      <c r="T8" s="141" t="e">
        <f>INDEX($B$2:$R$94,MATCH('NOTAS  CIENCIAS'!$I$19,$A$2:$A$94,0),MATCH('NOTAS  CIENCIAS'!H16,$B$1:$R$1,0))</f>
        <v>#N/A</v>
      </c>
      <c r="U8" s="142">
        <f>INDEX($B$2:$R$94,MATCH('NOTAS  CCSS-HUMANAS'!$I$19,$A$2:$A$94,0),MATCH('NOTAS  CCSS-HUMANAS'!H16,$B$1:$R$1,0))</f>
        <v>0.2</v>
      </c>
    </row>
    <row r="9" spans="1:18" ht="15.75" thickBot="1">
      <c r="A9" s="95" t="s">
        <v>18</v>
      </c>
      <c r="B9" s="22"/>
      <c r="C9" s="23"/>
      <c r="D9" s="23"/>
      <c r="E9" s="24"/>
      <c r="F9" s="22">
        <v>0.2</v>
      </c>
      <c r="G9" s="23">
        <v>0.2</v>
      </c>
      <c r="H9" s="23">
        <v>0.2</v>
      </c>
      <c r="I9" s="23">
        <v>0.2</v>
      </c>
      <c r="J9" s="23">
        <v>0.2</v>
      </c>
      <c r="K9" s="25"/>
      <c r="L9" s="26"/>
      <c r="M9" s="23"/>
      <c r="N9" s="23"/>
      <c r="O9" s="23"/>
      <c r="P9" s="23"/>
      <c r="Q9" s="23"/>
      <c r="R9" s="25"/>
    </row>
    <row r="10" spans="1:18" ht="15">
      <c r="A10" s="93" t="s">
        <v>41</v>
      </c>
      <c r="B10" s="89"/>
      <c r="C10" s="80"/>
      <c r="D10" s="80"/>
      <c r="E10" s="81"/>
      <c r="F10" s="89">
        <v>0.2</v>
      </c>
      <c r="G10" s="80">
        <v>0.2</v>
      </c>
      <c r="H10" s="80">
        <v>0.1</v>
      </c>
      <c r="I10" s="80">
        <v>0.2</v>
      </c>
      <c r="J10" s="80">
        <v>0.2</v>
      </c>
      <c r="K10" s="81">
        <v>0.1</v>
      </c>
      <c r="L10" s="86"/>
      <c r="M10" s="80"/>
      <c r="N10" s="80"/>
      <c r="O10" s="80"/>
      <c r="P10" s="80"/>
      <c r="Q10" s="80"/>
      <c r="R10" s="81"/>
    </row>
    <row r="11" spans="1:18" ht="15">
      <c r="A11" s="94" t="s">
        <v>156</v>
      </c>
      <c r="B11" s="90"/>
      <c r="C11" s="82"/>
      <c r="D11" s="82"/>
      <c r="E11" s="83"/>
      <c r="F11" s="90">
        <v>0.2</v>
      </c>
      <c r="G11" s="82">
        <v>0.2</v>
      </c>
      <c r="H11" s="82">
        <v>0.1</v>
      </c>
      <c r="I11" s="82">
        <v>0.2</v>
      </c>
      <c r="J11" s="82">
        <v>0.2</v>
      </c>
      <c r="K11" s="83">
        <v>0.1</v>
      </c>
      <c r="L11" s="87"/>
      <c r="M11" s="82"/>
      <c r="N11" s="82"/>
      <c r="O11" s="82"/>
      <c r="P11" s="82"/>
      <c r="Q11" s="82"/>
      <c r="R11" s="83"/>
    </row>
    <row r="12" spans="1:18" ht="15">
      <c r="A12" s="94" t="s">
        <v>42</v>
      </c>
      <c r="B12" s="90"/>
      <c r="C12" s="82"/>
      <c r="D12" s="82"/>
      <c r="E12" s="83"/>
      <c r="F12" s="90">
        <v>0.2</v>
      </c>
      <c r="G12" s="82">
        <v>0.2</v>
      </c>
      <c r="H12" s="82">
        <v>0.1</v>
      </c>
      <c r="I12" s="82">
        <v>0.2</v>
      </c>
      <c r="J12" s="82">
        <v>0.2</v>
      </c>
      <c r="K12" s="83">
        <v>0.1</v>
      </c>
      <c r="L12" s="87"/>
      <c r="M12" s="82"/>
      <c r="N12" s="82"/>
      <c r="O12" s="82"/>
      <c r="P12" s="82"/>
      <c r="Q12" s="82"/>
      <c r="R12" s="83"/>
    </row>
    <row r="13" spans="1:18" ht="15">
      <c r="A13" s="94" t="s">
        <v>157</v>
      </c>
      <c r="B13" s="90"/>
      <c r="C13" s="82"/>
      <c r="D13" s="82"/>
      <c r="E13" s="83"/>
      <c r="F13" s="90">
        <v>0.2</v>
      </c>
      <c r="G13" s="82">
        <v>0.2</v>
      </c>
      <c r="H13" s="82">
        <v>0.1</v>
      </c>
      <c r="I13" s="82">
        <v>0.2</v>
      </c>
      <c r="J13" s="82">
        <v>0.2</v>
      </c>
      <c r="K13" s="83">
        <v>0.1</v>
      </c>
      <c r="L13" s="87">
        <v>0.1</v>
      </c>
      <c r="M13" s="82"/>
      <c r="N13" s="82"/>
      <c r="O13" s="82"/>
      <c r="P13" s="82"/>
      <c r="Q13" s="82"/>
      <c r="R13" s="83"/>
    </row>
    <row r="14" spans="1:18" ht="15">
      <c r="A14" s="94" t="s">
        <v>43</v>
      </c>
      <c r="B14" s="90"/>
      <c r="C14" s="82"/>
      <c r="D14" s="82"/>
      <c r="E14" s="83"/>
      <c r="F14" s="90">
        <v>0.2</v>
      </c>
      <c r="G14" s="82">
        <v>0.2</v>
      </c>
      <c r="H14" s="82">
        <v>0.1</v>
      </c>
      <c r="I14" s="82">
        <v>0.2</v>
      </c>
      <c r="J14" s="82">
        <v>0.2</v>
      </c>
      <c r="K14" s="83">
        <v>0.1</v>
      </c>
      <c r="L14" s="87"/>
      <c r="M14" s="82"/>
      <c r="N14" s="82"/>
      <c r="O14" s="82"/>
      <c r="P14" s="82"/>
      <c r="Q14" s="82"/>
      <c r="R14" s="83"/>
    </row>
    <row r="15" spans="1:18" ht="15">
      <c r="A15" s="94" t="s">
        <v>158</v>
      </c>
      <c r="B15" s="90"/>
      <c r="C15" s="82"/>
      <c r="D15" s="82"/>
      <c r="E15" s="83"/>
      <c r="F15" s="90">
        <v>0.2</v>
      </c>
      <c r="G15" s="82">
        <v>0.2</v>
      </c>
      <c r="H15" s="82">
        <v>0.1</v>
      </c>
      <c r="I15" s="82">
        <v>0.2</v>
      </c>
      <c r="J15" s="82">
        <v>0.2</v>
      </c>
      <c r="K15" s="83">
        <v>0.1</v>
      </c>
      <c r="L15" s="87"/>
      <c r="M15" s="82"/>
      <c r="N15" s="82"/>
      <c r="O15" s="82"/>
      <c r="P15" s="82"/>
      <c r="Q15" s="82"/>
      <c r="R15" s="83"/>
    </row>
    <row r="16" spans="1:18" ht="15">
      <c r="A16" s="94" t="s">
        <v>45</v>
      </c>
      <c r="B16" s="90"/>
      <c r="C16" s="82"/>
      <c r="D16" s="82"/>
      <c r="E16" s="83"/>
      <c r="F16" s="90">
        <v>0.2</v>
      </c>
      <c r="G16" s="82">
        <v>0.2</v>
      </c>
      <c r="H16" s="82">
        <v>0.1</v>
      </c>
      <c r="I16" s="82">
        <v>0.2</v>
      </c>
      <c r="J16" s="82">
        <v>0.2</v>
      </c>
      <c r="K16" s="83">
        <v>0.1</v>
      </c>
      <c r="L16" s="87"/>
      <c r="M16" s="82"/>
      <c r="N16" s="82"/>
      <c r="O16" s="82"/>
      <c r="P16" s="82"/>
      <c r="Q16" s="82"/>
      <c r="R16" s="83"/>
    </row>
    <row r="17" spans="1:18" ht="15">
      <c r="A17" s="94" t="s">
        <v>159</v>
      </c>
      <c r="B17" s="90"/>
      <c r="C17" s="82"/>
      <c r="D17" s="82"/>
      <c r="E17" s="83"/>
      <c r="F17" s="90">
        <v>0.2</v>
      </c>
      <c r="G17" s="82">
        <v>0.2</v>
      </c>
      <c r="H17" s="82">
        <v>0.1</v>
      </c>
      <c r="I17" s="82">
        <v>0.2</v>
      </c>
      <c r="J17" s="82">
        <v>0.2</v>
      </c>
      <c r="K17" s="83">
        <v>0.1</v>
      </c>
      <c r="L17" s="87">
        <v>0.1</v>
      </c>
      <c r="M17" s="82"/>
      <c r="N17" s="82"/>
      <c r="O17" s="82"/>
      <c r="P17" s="82"/>
      <c r="Q17" s="82"/>
      <c r="R17" s="83"/>
    </row>
    <row r="18" spans="1:18" ht="15">
      <c r="A18" s="94" t="s">
        <v>160</v>
      </c>
      <c r="B18" s="90"/>
      <c r="C18" s="82"/>
      <c r="D18" s="82"/>
      <c r="E18" s="83"/>
      <c r="F18" s="90">
        <v>0.2</v>
      </c>
      <c r="G18" s="82">
        <v>0.2</v>
      </c>
      <c r="H18" s="82">
        <v>0.1</v>
      </c>
      <c r="I18" s="82">
        <v>0.2</v>
      </c>
      <c r="J18" s="82">
        <v>0.2</v>
      </c>
      <c r="K18" s="83">
        <v>0.1</v>
      </c>
      <c r="L18" s="87">
        <v>0.1</v>
      </c>
      <c r="M18" s="82"/>
      <c r="N18" s="82"/>
      <c r="O18" s="82"/>
      <c r="P18" s="82"/>
      <c r="Q18" s="82"/>
      <c r="R18" s="83"/>
    </row>
    <row r="19" spans="1:18" ht="15">
      <c r="A19" s="94" t="s">
        <v>46</v>
      </c>
      <c r="B19" s="90"/>
      <c r="C19" s="82"/>
      <c r="D19" s="82"/>
      <c r="E19" s="83"/>
      <c r="F19" s="90">
        <v>0.2</v>
      </c>
      <c r="G19" s="82">
        <v>0.2</v>
      </c>
      <c r="H19" s="82">
        <v>0.1</v>
      </c>
      <c r="I19" s="82">
        <v>0.2</v>
      </c>
      <c r="J19" s="82">
        <v>0.2</v>
      </c>
      <c r="K19" s="83">
        <v>0.1</v>
      </c>
      <c r="L19" s="87">
        <v>0.1</v>
      </c>
      <c r="M19" s="82"/>
      <c r="N19" s="82"/>
      <c r="O19" s="82"/>
      <c r="P19" s="82"/>
      <c r="Q19" s="82"/>
      <c r="R19" s="83"/>
    </row>
    <row r="20" spans="1:18" ht="15">
      <c r="A20" s="94" t="s">
        <v>161</v>
      </c>
      <c r="B20" s="90"/>
      <c r="C20" s="82"/>
      <c r="D20" s="82"/>
      <c r="E20" s="83"/>
      <c r="F20" s="90">
        <v>0.2</v>
      </c>
      <c r="G20" s="82">
        <v>0.2</v>
      </c>
      <c r="H20" s="82">
        <v>0.1</v>
      </c>
      <c r="I20" s="82">
        <v>0.2</v>
      </c>
      <c r="J20" s="82">
        <v>0.2</v>
      </c>
      <c r="K20" s="83">
        <v>0.1</v>
      </c>
      <c r="L20" s="87">
        <v>0.1</v>
      </c>
      <c r="M20" s="82"/>
      <c r="N20" s="82"/>
      <c r="O20" s="82"/>
      <c r="P20" s="82"/>
      <c r="Q20" s="82"/>
      <c r="R20" s="83"/>
    </row>
    <row r="21" spans="1:18" ht="15.75" thickBot="1">
      <c r="A21" s="95" t="s">
        <v>48</v>
      </c>
      <c r="B21" s="91"/>
      <c r="C21" s="84"/>
      <c r="D21" s="84"/>
      <c r="E21" s="85"/>
      <c r="F21" s="91">
        <v>0.2</v>
      </c>
      <c r="G21" s="84">
        <v>0.2</v>
      </c>
      <c r="H21" s="84">
        <v>0.1</v>
      </c>
      <c r="I21" s="84">
        <v>0.2</v>
      </c>
      <c r="J21" s="84">
        <v>0.2</v>
      </c>
      <c r="K21" s="85">
        <v>0.1</v>
      </c>
      <c r="L21" s="88"/>
      <c r="M21" s="84"/>
      <c r="N21" s="84"/>
      <c r="O21" s="84"/>
      <c r="P21" s="84"/>
      <c r="Q21" s="84"/>
      <c r="R21" s="85"/>
    </row>
    <row r="22" spans="1:18" ht="15">
      <c r="A22" s="93" t="s">
        <v>162</v>
      </c>
      <c r="B22" s="14"/>
      <c r="C22" s="13"/>
      <c r="D22" s="13"/>
      <c r="E22" s="16"/>
      <c r="F22" s="14">
        <v>0.2</v>
      </c>
      <c r="G22" s="13">
        <v>0.1</v>
      </c>
      <c r="H22" s="13">
        <v>0.1</v>
      </c>
      <c r="I22" s="13">
        <v>0.2</v>
      </c>
      <c r="J22" s="13">
        <v>0.1</v>
      </c>
      <c r="K22" s="16">
        <v>0.2</v>
      </c>
      <c r="L22" s="12"/>
      <c r="M22" s="13"/>
      <c r="N22" s="13">
        <v>0.1</v>
      </c>
      <c r="O22" s="13"/>
      <c r="P22" s="13"/>
      <c r="Q22" s="13"/>
      <c r="R22" s="16"/>
    </row>
    <row r="23" spans="1:18" ht="15">
      <c r="A23" s="94" t="s">
        <v>163</v>
      </c>
      <c r="B23" s="17"/>
      <c r="C23" s="18"/>
      <c r="D23" s="18"/>
      <c r="E23" s="20"/>
      <c r="F23" s="17">
        <v>0.2</v>
      </c>
      <c r="G23" s="18">
        <v>0.1</v>
      </c>
      <c r="H23" s="18">
        <v>0.1</v>
      </c>
      <c r="I23" s="18">
        <v>0.2</v>
      </c>
      <c r="J23" s="18">
        <v>0.1</v>
      </c>
      <c r="K23" s="20">
        <v>0.2</v>
      </c>
      <c r="L23" s="21"/>
      <c r="M23" s="18"/>
      <c r="N23" s="18">
        <v>0.1</v>
      </c>
      <c r="O23" s="18"/>
      <c r="P23" s="18"/>
      <c r="Q23" s="18"/>
      <c r="R23" s="20"/>
    </row>
    <row r="24" spans="1:18" ht="15">
      <c r="A24" s="94" t="s">
        <v>164</v>
      </c>
      <c r="B24" s="17"/>
      <c r="C24" s="18"/>
      <c r="D24" s="18"/>
      <c r="E24" s="20"/>
      <c r="F24" s="17">
        <v>0.2</v>
      </c>
      <c r="G24" s="18">
        <v>0.1</v>
      </c>
      <c r="H24" s="18">
        <v>0.1</v>
      </c>
      <c r="I24" s="18">
        <v>0.2</v>
      </c>
      <c r="J24" s="18">
        <v>0.1</v>
      </c>
      <c r="K24" s="20">
        <v>0.2</v>
      </c>
      <c r="L24" s="21"/>
      <c r="M24" s="18"/>
      <c r="N24" s="18">
        <v>0.1</v>
      </c>
      <c r="O24" s="18"/>
      <c r="P24" s="18"/>
      <c r="Q24" s="18"/>
      <c r="R24" s="20"/>
    </row>
    <row r="25" spans="1:18" ht="15">
      <c r="A25" s="94" t="s">
        <v>165</v>
      </c>
      <c r="B25" s="17"/>
      <c r="C25" s="18"/>
      <c r="D25" s="18"/>
      <c r="E25" s="20"/>
      <c r="F25" s="17">
        <v>0.2</v>
      </c>
      <c r="G25" s="18">
        <v>0.1</v>
      </c>
      <c r="H25" s="18">
        <v>0.1</v>
      </c>
      <c r="I25" s="18">
        <v>0.2</v>
      </c>
      <c r="J25" s="18">
        <v>0.1</v>
      </c>
      <c r="K25" s="20">
        <v>0.2</v>
      </c>
      <c r="L25" s="21"/>
      <c r="M25" s="18"/>
      <c r="N25" s="18">
        <v>0.1</v>
      </c>
      <c r="O25" s="18"/>
      <c r="P25" s="18"/>
      <c r="Q25" s="18"/>
      <c r="R25" s="20"/>
    </row>
    <row r="26" spans="1:18" ht="15">
      <c r="A26" s="94" t="s">
        <v>166</v>
      </c>
      <c r="B26" s="17"/>
      <c r="C26" s="18"/>
      <c r="D26" s="18"/>
      <c r="E26" s="20"/>
      <c r="F26" s="17">
        <v>0.2</v>
      </c>
      <c r="G26" s="18">
        <v>0.1</v>
      </c>
      <c r="H26" s="18">
        <v>0.1</v>
      </c>
      <c r="I26" s="18">
        <v>0.2</v>
      </c>
      <c r="J26" s="18">
        <v>0.1</v>
      </c>
      <c r="K26" s="20">
        <v>0.2</v>
      </c>
      <c r="L26" s="21"/>
      <c r="M26" s="18"/>
      <c r="N26" s="18">
        <v>0.1</v>
      </c>
      <c r="O26" s="18"/>
      <c r="P26" s="18"/>
      <c r="Q26" s="18"/>
      <c r="R26" s="20"/>
    </row>
    <row r="27" spans="1:18" ht="15">
      <c r="A27" s="94" t="s">
        <v>167</v>
      </c>
      <c r="B27" s="17"/>
      <c r="C27" s="18"/>
      <c r="D27" s="18"/>
      <c r="E27" s="20"/>
      <c r="F27" s="17">
        <v>0.2</v>
      </c>
      <c r="G27" s="18">
        <v>0.2</v>
      </c>
      <c r="H27" s="18">
        <v>0.2</v>
      </c>
      <c r="I27" s="18">
        <v>0.2</v>
      </c>
      <c r="J27" s="18">
        <v>0.2</v>
      </c>
      <c r="K27" s="20">
        <v>0.2</v>
      </c>
      <c r="L27" s="21"/>
      <c r="M27" s="18"/>
      <c r="N27" s="18">
        <v>0.1</v>
      </c>
      <c r="O27" s="18"/>
      <c r="P27" s="18"/>
      <c r="Q27" s="18"/>
      <c r="R27" s="20"/>
    </row>
    <row r="28" spans="1:18" ht="15">
      <c r="A28" s="94" t="s">
        <v>168</v>
      </c>
      <c r="B28" s="17"/>
      <c r="C28" s="18"/>
      <c r="D28" s="18"/>
      <c r="E28" s="20"/>
      <c r="F28" s="17">
        <v>0.2</v>
      </c>
      <c r="G28" s="18">
        <v>0.2</v>
      </c>
      <c r="H28" s="18">
        <v>0.2</v>
      </c>
      <c r="I28" s="18">
        <v>0.2</v>
      </c>
      <c r="J28" s="18">
        <v>0.2</v>
      </c>
      <c r="K28" s="20">
        <v>0.2</v>
      </c>
      <c r="L28" s="21"/>
      <c r="M28" s="18"/>
      <c r="N28" s="18">
        <v>0.1</v>
      </c>
      <c r="O28" s="18"/>
      <c r="P28" s="18"/>
      <c r="Q28" s="18"/>
      <c r="R28" s="20"/>
    </row>
    <row r="29" spans="1:18" ht="15">
      <c r="A29" s="94" t="s">
        <v>169</v>
      </c>
      <c r="B29" s="17"/>
      <c r="C29" s="18"/>
      <c r="D29" s="18"/>
      <c r="E29" s="20"/>
      <c r="F29" s="17">
        <v>0.2</v>
      </c>
      <c r="G29" s="18">
        <v>0.1</v>
      </c>
      <c r="H29" s="18">
        <v>0.2</v>
      </c>
      <c r="I29" s="18">
        <v>0.2</v>
      </c>
      <c r="J29" s="18">
        <v>0.2</v>
      </c>
      <c r="K29" s="20">
        <v>0.2</v>
      </c>
      <c r="L29" s="21"/>
      <c r="M29" s="18"/>
      <c r="N29" s="18">
        <v>0.1</v>
      </c>
      <c r="O29" s="18"/>
      <c r="P29" s="18"/>
      <c r="Q29" s="18"/>
      <c r="R29" s="20"/>
    </row>
    <row r="30" spans="1:18" ht="15.75" thickBot="1">
      <c r="A30" s="95" t="s">
        <v>170</v>
      </c>
      <c r="B30" s="22"/>
      <c r="C30" s="23"/>
      <c r="D30" s="23"/>
      <c r="E30" s="25"/>
      <c r="F30" s="22">
        <v>0.2</v>
      </c>
      <c r="G30" s="23">
        <v>0.2</v>
      </c>
      <c r="H30" s="23">
        <v>0.2</v>
      </c>
      <c r="I30" s="23">
        <v>0.2</v>
      </c>
      <c r="J30" s="23">
        <v>0.2</v>
      </c>
      <c r="K30" s="25">
        <v>0.2</v>
      </c>
      <c r="L30" s="26"/>
      <c r="M30" s="23"/>
      <c r="N30" s="23">
        <v>0.1</v>
      </c>
      <c r="O30" s="23"/>
      <c r="P30" s="23"/>
      <c r="Q30" s="23"/>
      <c r="R30" s="25"/>
    </row>
    <row r="31" spans="1:18" ht="15">
      <c r="A31" s="93" t="s">
        <v>144</v>
      </c>
      <c r="B31" s="89"/>
      <c r="C31" s="80"/>
      <c r="D31" s="80"/>
      <c r="E31" s="81">
        <v>0.2</v>
      </c>
      <c r="F31" s="89">
        <v>0.1</v>
      </c>
      <c r="G31" s="80"/>
      <c r="H31" s="80"/>
      <c r="I31" s="80"/>
      <c r="J31" s="80"/>
      <c r="K31" s="81">
        <v>0.2</v>
      </c>
      <c r="L31" s="86">
        <v>0.1</v>
      </c>
      <c r="M31" s="80">
        <v>0.2</v>
      </c>
      <c r="N31" s="80">
        <v>0.1</v>
      </c>
      <c r="O31" s="80">
        <v>0.2</v>
      </c>
      <c r="P31" s="80">
        <v>0.2</v>
      </c>
      <c r="Q31" s="80">
        <v>0.2</v>
      </c>
      <c r="R31" s="81">
        <v>0.2</v>
      </c>
    </row>
    <row r="32" spans="1:18" ht="15">
      <c r="A32" s="94" t="s">
        <v>145</v>
      </c>
      <c r="B32" s="90"/>
      <c r="C32" s="82"/>
      <c r="D32" s="82"/>
      <c r="E32" s="83">
        <v>0.2</v>
      </c>
      <c r="F32" s="90">
        <v>0.1</v>
      </c>
      <c r="G32" s="82"/>
      <c r="H32" s="82"/>
      <c r="I32" s="82"/>
      <c r="J32" s="82"/>
      <c r="K32" s="83">
        <v>0.2</v>
      </c>
      <c r="L32" s="87">
        <v>0.1</v>
      </c>
      <c r="M32" s="82">
        <v>0.2</v>
      </c>
      <c r="N32" s="82">
        <v>0.1</v>
      </c>
      <c r="O32" s="82">
        <v>0.2</v>
      </c>
      <c r="P32" s="82">
        <v>0.2</v>
      </c>
      <c r="Q32" s="82">
        <v>0.1</v>
      </c>
      <c r="R32" s="83">
        <v>0.2</v>
      </c>
    </row>
    <row r="33" spans="1:18" ht="15" customHeight="1">
      <c r="A33" s="94" t="s">
        <v>146</v>
      </c>
      <c r="B33" s="90"/>
      <c r="C33" s="82"/>
      <c r="D33" s="82"/>
      <c r="E33" s="83">
        <v>0.2</v>
      </c>
      <c r="F33" s="90">
        <v>0.1</v>
      </c>
      <c r="G33" s="82"/>
      <c r="H33" s="82"/>
      <c r="I33" s="82"/>
      <c r="J33" s="82"/>
      <c r="K33" s="83">
        <v>0.2</v>
      </c>
      <c r="L33" s="87">
        <v>0.1</v>
      </c>
      <c r="M33" s="82">
        <v>0.2</v>
      </c>
      <c r="N33" s="82">
        <v>0.1</v>
      </c>
      <c r="O33" s="82">
        <v>0.2</v>
      </c>
      <c r="P33" s="82">
        <v>0.2</v>
      </c>
      <c r="Q33" s="82">
        <v>0.1</v>
      </c>
      <c r="R33" s="83">
        <v>0.2</v>
      </c>
    </row>
    <row r="34" spans="1:18" ht="15">
      <c r="A34" s="94" t="s">
        <v>147</v>
      </c>
      <c r="B34" s="90"/>
      <c r="C34" s="82"/>
      <c r="D34" s="82"/>
      <c r="E34" s="83">
        <v>0.2</v>
      </c>
      <c r="F34" s="90">
        <v>0.1</v>
      </c>
      <c r="G34" s="82"/>
      <c r="H34" s="82"/>
      <c r="I34" s="82"/>
      <c r="J34" s="82"/>
      <c r="K34" s="83">
        <v>0.2</v>
      </c>
      <c r="L34" s="87">
        <v>0.1</v>
      </c>
      <c r="M34" s="82">
        <v>0.2</v>
      </c>
      <c r="N34" s="82">
        <v>0.1</v>
      </c>
      <c r="O34" s="82">
        <v>0.2</v>
      </c>
      <c r="P34" s="82">
        <v>0.2</v>
      </c>
      <c r="Q34" s="82">
        <v>0.2</v>
      </c>
      <c r="R34" s="83">
        <v>0.2</v>
      </c>
    </row>
    <row r="35" spans="1:18" ht="15">
      <c r="A35" s="94" t="s">
        <v>148</v>
      </c>
      <c r="B35" s="90"/>
      <c r="C35" s="82"/>
      <c r="D35" s="82"/>
      <c r="E35" s="83">
        <v>0.2</v>
      </c>
      <c r="F35" s="90">
        <v>0.1</v>
      </c>
      <c r="G35" s="82"/>
      <c r="H35" s="82"/>
      <c r="I35" s="82"/>
      <c r="J35" s="82"/>
      <c r="K35" s="83">
        <v>0.1</v>
      </c>
      <c r="L35" s="87">
        <v>0.1</v>
      </c>
      <c r="M35" s="82">
        <v>0.2</v>
      </c>
      <c r="N35" s="82">
        <v>0.1</v>
      </c>
      <c r="O35" s="82">
        <v>0.2</v>
      </c>
      <c r="P35" s="82">
        <v>0.2</v>
      </c>
      <c r="Q35" s="82">
        <v>0.2</v>
      </c>
      <c r="R35" s="83">
        <v>0.2</v>
      </c>
    </row>
    <row r="36" spans="1:18" ht="15">
      <c r="A36" s="94" t="s">
        <v>149</v>
      </c>
      <c r="B36" s="90"/>
      <c r="C36" s="82"/>
      <c r="D36" s="82"/>
      <c r="E36" s="83">
        <v>0.2</v>
      </c>
      <c r="F36" s="90">
        <v>0.1</v>
      </c>
      <c r="G36" s="82"/>
      <c r="H36" s="82"/>
      <c r="I36" s="82"/>
      <c r="J36" s="82"/>
      <c r="K36" s="83">
        <v>0.1</v>
      </c>
      <c r="L36" s="87">
        <v>0.1</v>
      </c>
      <c r="M36" s="82">
        <v>0.2</v>
      </c>
      <c r="N36" s="82">
        <v>0.2</v>
      </c>
      <c r="O36" s="82">
        <v>0.1</v>
      </c>
      <c r="P36" s="82">
        <v>0.2</v>
      </c>
      <c r="Q36" s="82">
        <v>0.2</v>
      </c>
      <c r="R36" s="83">
        <v>0.2</v>
      </c>
    </row>
    <row r="37" spans="1:18" ht="15">
      <c r="A37" s="94" t="s">
        <v>150</v>
      </c>
      <c r="B37" s="90"/>
      <c r="C37" s="82"/>
      <c r="D37" s="82"/>
      <c r="E37" s="83">
        <v>0.2</v>
      </c>
      <c r="F37" s="90">
        <v>0.1</v>
      </c>
      <c r="G37" s="82"/>
      <c r="H37" s="82"/>
      <c r="I37" s="82"/>
      <c r="J37" s="82"/>
      <c r="K37" s="83">
        <v>0.1</v>
      </c>
      <c r="L37" s="87">
        <v>0.1</v>
      </c>
      <c r="M37" s="82">
        <v>0.2</v>
      </c>
      <c r="N37" s="82">
        <v>0.2</v>
      </c>
      <c r="O37" s="82">
        <v>0.2</v>
      </c>
      <c r="P37" s="82">
        <v>0.2</v>
      </c>
      <c r="Q37" s="82">
        <v>0.2</v>
      </c>
      <c r="R37" s="83">
        <v>0.2</v>
      </c>
    </row>
    <row r="38" spans="1:18" ht="15">
      <c r="A38" s="94" t="s">
        <v>151</v>
      </c>
      <c r="B38" s="90"/>
      <c r="C38" s="82"/>
      <c r="D38" s="82"/>
      <c r="E38" s="83">
        <v>0.2</v>
      </c>
      <c r="F38" s="90">
        <v>0.1</v>
      </c>
      <c r="G38" s="82"/>
      <c r="H38" s="82"/>
      <c r="I38" s="82"/>
      <c r="J38" s="82"/>
      <c r="K38" s="83">
        <v>0.1</v>
      </c>
      <c r="L38" s="87">
        <v>0.1</v>
      </c>
      <c r="M38" s="82">
        <v>0.2</v>
      </c>
      <c r="N38" s="82">
        <v>0.1</v>
      </c>
      <c r="O38" s="82">
        <v>0.2</v>
      </c>
      <c r="P38" s="82">
        <v>0.2</v>
      </c>
      <c r="Q38" s="82">
        <v>0.2</v>
      </c>
      <c r="R38" s="83">
        <v>0.2</v>
      </c>
    </row>
    <row r="39" spans="1:18" ht="15">
      <c r="A39" s="94" t="s">
        <v>152</v>
      </c>
      <c r="B39" s="90"/>
      <c r="C39" s="82"/>
      <c r="D39" s="82"/>
      <c r="E39" s="83">
        <v>0.2</v>
      </c>
      <c r="F39" s="90">
        <v>0.1</v>
      </c>
      <c r="G39" s="82"/>
      <c r="H39" s="82"/>
      <c r="I39" s="82"/>
      <c r="J39" s="82"/>
      <c r="K39" s="83">
        <v>0.1</v>
      </c>
      <c r="L39" s="87">
        <v>0.1</v>
      </c>
      <c r="M39" s="82">
        <v>0.2</v>
      </c>
      <c r="N39" s="82">
        <v>0.1</v>
      </c>
      <c r="O39" s="82">
        <v>0.2</v>
      </c>
      <c r="P39" s="82">
        <v>0.2</v>
      </c>
      <c r="Q39" s="82">
        <v>0.2</v>
      </c>
      <c r="R39" s="83">
        <v>0.2</v>
      </c>
    </row>
    <row r="40" spans="1:18" ht="15">
      <c r="A40" s="94" t="s">
        <v>4</v>
      </c>
      <c r="B40" s="90"/>
      <c r="C40" s="82"/>
      <c r="D40" s="82"/>
      <c r="E40" s="83">
        <v>0.2</v>
      </c>
      <c r="F40" s="90">
        <v>0.2</v>
      </c>
      <c r="G40" s="82"/>
      <c r="H40" s="82"/>
      <c r="I40" s="82"/>
      <c r="J40" s="82"/>
      <c r="K40" s="83">
        <v>0.1</v>
      </c>
      <c r="L40" s="87">
        <v>0.2</v>
      </c>
      <c r="M40" s="82">
        <v>0.2</v>
      </c>
      <c r="N40" s="82">
        <v>0.1</v>
      </c>
      <c r="O40" s="82">
        <v>0.2</v>
      </c>
      <c r="P40" s="82">
        <v>0.2</v>
      </c>
      <c r="Q40" s="82">
        <v>0.2</v>
      </c>
      <c r="R40" s="83">
        <v>0.2</v>
      </c>
    </row>
    <row r="41" spans="1:18" ht="15">
      <c r="A41" s="94" t="s">
        <v>21</v>
      </c>
      <c r="B41" s="90"/>
      <c r="C41" s="82"/>
      <c r="D41" s="82"/>
      <c r="E41" s="83">
        <v>0.2</v>
      </c>
      <c r="F41" s="90">
        <v>0.2</v>
      </c>
      <c r="G41" s="82"/>
      <c r="H41" s="82"/>
      <c r="I41" s="82"/>
      <c r="J41" s="82"/>
      <c r="K41" s="83">
        <v>0.1</v>
      </c>
      <c r="L41" s="87">
        <v>0.2</v>
      </c>
      <c r="M41" s="82">
        <v>0.2</v>
      </c>
      <c r="N41" s="82">
        <v>0.2</v>
      </c>
      <c r="O41" s="82">
        <v>0.2</v>
      </c>
      <c r="P41" s="82">
        <v>0.2</v>
      </c>
      <c r="Q41" s="82">
        <v>0.2</v>
      </c>
      <c r="R41" s="83">
        <v>0.2</v>
      </c>
    </row>
    <row r="42" spans="1:18" ht="15">
      <c r="A42" s="94" t="s">
        <v>171</v>
      </c>
      <c r="B42" s="90"/>
      <c r="C42" s="82"/>
      <c r="D42" s="82"/>
      <c r="E42" s="83">
        <v>0.2</v>
      </c>
      <c r="F42" s="90">
        <v>0.1</v>
      </c>
      <c r="G42" s="82"/>
      <c r="H42" s="82"/>
      <c r="I42" s="82"/>
      <c r="J42" s="82"/>
      <c r="K42" s="83">
        <v>0.2</v>
      </c>
      <c r="L42" s="87">
        <v>0.1</v>
      </c>
      <c r="M42" s="82">
        <v>0.2</v>
      </c>
      <c r="N42" s="82">
        <v>0.1</v>
      </c>
      <c r="O42" s="82">
        <v>0.2</v>
      </c>
      <c r="P42" s="82">
        <v>0.2</v>
      </c>
      <c r="Q42" s="82">
        <v>0.2</v>
      </c>
      <c r="R42" s="83">
        <v>0.2</v>
      </c>
    </row>
    <row r="43" spans="1:18" ht="15">
      <c r="A43" s="94" t="s">
        <v>172</v>
      </c>
      <c r="B43" s="90"/>
      <c r="C43" s="82"/>
      <c r="D43" s="82"/>
      <c r="E43" s="83">
        <v>0.2</v>
      </c>
      <c r="F43" s="90">
        <v>0.1</v>
      </c>
      <c r="G43" s="82"/>
      <c r="H43" s="82"/>
      <c r="I43" s="82"/>
      <c r="J43" s="82"/>
      <c r="K43" s="83">
        <v>0.1</v>
      </c>
      <c r="L43" s="87">
        <v>0.1</v>
      </c>
      <c r="M43" s="82">
        <v>0.2</v>
      </c>
      <c r="N43" s="82">
        <v>0.2</v>
      </c>
      <c r="O43" s="82">
        <v>0.2</v>
      </c>
      <c r="P43" s="82">
        <v>0.2</v>
      </c>
      <c r="Q43" s="82">
        <v>0.1</v>
      </c>
      <c r="R43" s="83">
        <v>0.2</v>
      </c>
    </row>
    <row r="44" spans="1:18" ht="15">
      <c r="A44" s="94" t="s">
        <v>173</v>
      </c>
      <c r="B44" s="90"/>
      <c r="C44" s="82"/>
      <c r="D44" s="82"/>
      <c r="E44" s="83">
        <v>0.2</v>
      </c>
      <c r="F44" s="90">
        <v>0.1</v>
      </c>
      <c r="G44" s="82"/>
      <c r="H44" s="82"/>
      <c r="I44" s="82"/>
      <c r="J44" s="82"/>
      <c r="K44" s="83">
        <v>0.1</v>
      </c>
      <c r="L44" s="87">
        <v>0.1</v>
      </c>
      <c r="M44" s="82">
        <v>0.2</v>
      </c>
      <c r="N44" s="82">
        <v>0.1</v>
      </c>
      <c r="O44" s="82">
        <v>0.2</v>
      </c>
      <c r="P44" s="82">
        <v>0.2</v>
      </c>
      <c r="Q44" s="82">
        <v>0.2</v>
      </c>
      <c r="R44" s="83">
        <v>0.2</v>
      </c>
    </row>
    <row r="45" spans="1:18" ht="15">
      <c r="A45" s="94" t="s">
        <v>174</v>
      </c>
      <c r="B45" s="90"/>
      <c r="C45" s="82"/>
      <c r="D45" s="82"/>
      <c r="E45" s="83">
        <v>0.2</v>
      </c>
      <c r="F45" s="90">
        <v>0.1</v>
      </c>
      <c r="G45" s="82"/>
      <c r="H45" s="82"/>
      <c r="I45" s="82"/>
      <c r="J45" s="82"/>
      <c r="K45" s="83">
        <v>0.1</v>
      </c>
      <c r="L45" s="87">
        <v>0.1</v>
      </c>
      <c r="M45" s="82">
        <v>0.2</v>
      </c>
      <c r="N45" s="82">
        <v>0.1</v>
      </c>
      <c r="O45" s="82">
        <v>0.2</v>
      </c>
      <c r="P45" s="82">
        <v>0.2</v>
      </c>
      <c r="Q45" s="82">
        <v>0.1</v>
      </c>
      <c r="R45" s="83">
        <v>0.2</v>
      </c>
    </row>
    <row r="46" spans="1:18" ht="15">
      <c r="A46" s="94" t="s">
        <v>175</v>
      </c>
      <c r="B46" s="90"/>
      <c r="C46" s="82"/>
      <c r="D46" s="82"/>
      <c r="E46" s="83">
        <v>0.2</v>
      </c>
      <c r="F46" s="90">
        <v>0.1</v>
      </c>
      <c r="G46" s="82"/>
      <c r="H46" s="82"/>
      <c r="I46" s="82"/>
      <c r="J46" s="82"/>
      <c r="K46" s="83">
        <v>0.1</v>
      </c>
      <c r="L46" s="87">
        <v>0.1</v>
      </c>
      <c r="M46" s="82">
        <v>0.2</v>
      </c>
      <c r="N46" s="82">
        <v>0.1</v>
      </c>
      <c r="O46" s="82">
        <v>0.2</v>
      </c>
      <c r="P46" s="82">
        <v>0.2</v>
      </c>
      <c r="Q46" s="82">
        <v>0.2</v>
      </c>
      <c r="R46" s="83">
        <v>0.2</v>
      </c>
    </row>
    <row r="47" spans="1:18" ht="15.75" thickBot="1">
      <c r="A47" s="95" t="s">
        <v>176</v>
      </c>
      <c r="B47" s="91"/>
      <c r="C47" s="84"/>
      <c r="D47" s="84"/>
      <c r="E47" s="85">
        <v>0.2</v>
      </c>
      <c r="F47" s="91">
        <v>0.2</v>
      </c>
      <c r="G47" s="84"/>
      <c r="H47" s="84"/>
      <c r="I47" s="84"/>
      <c r="J47" s="84"/>
      <c r="K47" s="85">
        <v>0.1</v>
      </c>
      <c r="L47" s="106">
        <v>0.2</v>
      </c>
      <c r="M47" s="105">
        <v>0.2</v>
      </c>
      <c r="N47" s="105">
        <v>0.2</v>
      </c>
      <c r="O47" s="105">
        <v>0.2</v>
      </c>
      <c r="P47" s="105">
        <v>0.2</v>
      </c>
      <c r="Q47" s="105">
        <v>0.2</v>
      </c>
      <c r="R47" s="107">
        <v>0.2</v>
      </c>
    </row>
    <row r="48" spans="1:18" ht="15">
      <c r="A48" s="93" t="s">
        <v>177</v>
      </c>
      <c r="B48" s="14"/>
      <c r="C48" s="13"/>
      <c r="D48" s="13"/>
      <c r="E48" s="16">
        <v>0.1</v>
      </c>
      <c r="F48" s="14">
        <v>0.2</v>
      </c>
      <c r="G48" s="13">
        <v>0.1</v>
      </c>
      <c r="H48" s="13">
        <v>0.1</v>
      </c>
      <c r="I48" s="13">
        <v>0.2</v>
      </c>
      <c r="J48" s="13">
        <v>0.2</v>
      </c>
      <c r="K48" s="16">
        <v>0.1</v>
      </c>
      <c r="L48" s="14">
        <v>0.2</v>
      </c>
      <c r="M48" s="13">
        <v>0.2</v>
      </c>
      <c r="N48" s="13">
        <v>0.2</v>
      </c>
      <c r="O48" s="15">
        <v>0.1</v>
      </c>
      <c r="P48" s="13">
        <v>0.1</v>
      </c>
      <c r="Q48" s="13">
        <v>0.2</v>
      </c>
      <c r="R48" s="108">
        <v>0.1</v>
      </c>
    </row>
    <row r="49" spans="1:18" ht="15">
      <c r="A49" s="94" t="s">
        <v>178</v>
      </c>
      <c r="B49" s="17"/>
      <c r="C49" s="18"/>
      <c r="D49" s="18"/>
      <c r="E49" s="20">
        <v>0.1</v>
      </c>
      <c r="F49" s="17">
        <v>0.2</v>
      </c>
      <c r="G49" s="18">
        <v>0.1</v>
      </c>
      <c r="H49" s="18">
        <v>0.1</v>
      </c>
      <c r="I49" s="18">
        <v>0.2</v>
      </c>
      <c r="J49" s="18">
        <v>0.2</v>
      </c>
      <c r="K49" s="20">
        <v>0.1</v>
      </c>
      <c r="L49" s="17">
        <v>0.2</v>
      </c>
      <c r="M49" s="18">
        <v>0.2</v>
      </c>
      <c r="N49" s="18">
        <v>0.2</v>
      </c>
      <c r="O49" s="19">
        <v>0.1</v>
      </c>
      <c r="P49" s="18">
        <v>0.1</v>
      </c>
      <c r="Q49" s="18">
        <v>0.2</v>
      </c>
      <c r="R49" s="109">
        <v>0.1</v>
      </c>
    </row>
    <row r="50" spans="1:18" ht="15">
      <c r="A50" s="94" t="s">
        <v>179</v>
      </c>
      <c r="B50" s="17"/>
      <c r="C50" s="18"/>
      <c r="D50" s="18"/>
      <c r="E50" s="20">
        <v>0.2</v>
      </c>
      <c r="F50" s="17">
        <v>0.2</v>
      </c>
      <c r="G50" s="18">
        <v>0.2</v>
      </c>
      <c r="H50" s="18">
        <v>0.1</v>
      </c>
      <c r="I50" s="18">
        <v>0.1</v>
      </c>
      <c r="J50" s="18">
        <v>0.1</v>
      </c>
      <c r="K50" s="20">
        <v>0.1</v>
      </c>
      <c r="L50" s="17">
        <v>0.2</v>
      </c>
      <c r="M50" s="18">
        <v>0.2</v>
      </c>
      <c r="N50" s="18">
        <v>0.2</v>
      </c>
      <c r="O50" s="19">
        <v>0.2</v>
      </c>
      <c r="P50" s="18">
        <v>0.2</v>
      </c>
      <c r="Q50" s="18">
        <v>0.2</v>
      </c>
      <c r="R50" s="109">
        <v>0.2</v>
      </c>
    </row>
    <row r="51" spans="1:18" ht="15">
      <c r="A51" s="94" t="s">
        <v>180</v>
      </c>
      <c r="B51" s="17"/>
      <c r="C51" s="18"/>
      <c r="D51" s="18"/>
      <c r="E51" s="20">
        <v>0.2</v>
      </c>
      <c r="F51" s="17">
        <v>0.2</v>
      </c>
      <c r="G51" s="18">
        <v>0.2</v>
      </c>
      <c r="H51" s="18">
        <v>0.1</v>
      </c>
      <c r="I51" s="18">
        <v>0.1</v>
      </c>
      <c r="J51" s="18">
        <v>0.1</v>
      </c>
      <c r="K51" s="20">
        <v>0.1</v>
      </c>
      <c r="L51" s="17">
        <v>0.2</v>
      </c>
      <c r="M51" s="18">
        <v>0.2</v>
      </c>
      <c r="N51" s="18">
        <v>0.2</v>
      </c>
      <c r="O51" s="19">
        <v>0.2</v>
      </c>
      <c r="P51" s="18">
        <v>0.2</v>
      </c>
      <c r="Q51" s="18">
        <v>0.2</v>
      </c>
      <c r="R51" s="109">
        <v>0.2</v>
      </c>
    </row>
    <row r="52" spans="1:18" ht="15">
      <c r="A52" s="94" t="s">
        <v>181</v>
      </c>
      <c r="B52" s="17"/>
      <c r="C52" s="18"/>
      <c r="D52" s="18"/>
      <c r="E52" s="20">
        <v>0.2</v>
      </c>
      <c r="F52" s="17">
        <v>0.2</v>
      </c>
      <c r="G52" s="18">
        <v>0.1</v>
      </c>
      <c r="H52" s="18">
        <v>0.1</v>
      </c>
      <c r="I52" s="18">
        <v>0.2</v>
      </c>
      <c r="J52" s="18">
        <v>0.2</v>
      </c>
      <c r="K52" s="20">
        <v>0.1</v>
      </c>
      <c r="L52" s="17">
        <v>0.2</v>
      </c>
      <c r="M52" s="18">
        <v>0.2</v>
      </c>
      <c r="N52" s="18">
        <v>0.2</v>
      </c>
      <c r="O52" s="19">
        <v>0.1</v>
      </c>
      <c r="P52" s="18">
        <v>0.1</v>
      </c>
      <c r="Q52" s="18">
        <v>0.2</v>
      </c>
      <c r="R52" s="109">
        <v>0.1</v>
      </c>
    </row>
    <row r="53" spans="1:18" ht="15">
      <c r="A53" s="94" t="s">
        <v>182</v>
      </c>
      <c r="B53" s="17"/>
      <c r="C53" s="18"/>
      <c r="D53" s="18"/>
      <c r="E53" s="20">
        <v>0.2</v>
      </c>
      <c r="F53" s="17">
        <v>0.2</v>
      </c>
      <c r="G53" s="18">
        <v>0.1</v>
      </c>
      <c r="H53" s="18">
        <v>0.1</v>
      </c>
      <c r="I53" s="18">
        <v>0.1</v>
      </c>
      <c r="J53" s="18">
        <v>0.1</v>
      </c>
      <c r="K53" s="20">
        <v>0.2</v>
      </c>
      <c r="L53" s="17">
        <v>0.2</v>
      </c>
      <c r="M53" s="18">
        <v>0.2</v>
      </c>
      <c r="N53" s="18">
        <v>0.2</v>
      </c>
      <c r="O53" s="19">
        <v>0.2</v>
      </c>
      <c r="P53" s="18">
        <v>0.1</v>
      </c>
      <c r="Q53" s="18">
        <v>0.2</v>
      </c>
      <c r="R53" s="109">
        <v>0.2</v>
      </c>
    </row>
    <row r="54" spans="1:18" ht="15">
      <c r="A54" s="94" t="s">
        <v>183</v>
      </c>
      <c r="B54" s="17"/>
      <c r="C54" s="18"/>
      <c r="D54" s="18"/>
      <c r="E54" s="20">
        <v>0.2</v>
      </c>
      <c r="F54" s="17">
        <v>0.2</v>
      </c>
      <c r="G54" s="18">
        <v>0.2</v>
      </c>
      <c r="H54" s="18">
        <v>0.1</v>
      </c>
      <c r="I54" s="18">
        <v>0.1</v>
      </c>
      <c r="J54" s="18">
        <v>0.2</v>
      </c>
      <c r="K54" s="20">
        <v>0.1</v>
      </c>
      <c r="L54" s="17">
        <v>0.2</v>
      </c>
      <c r="M54" s="18">
        <v>0.2</v>
      </c>
      <c r="N54" s="18">
        <v>0.2</v>
      </c>
      <c r="O54" s="19">
        <v>0.2</v>
      </c>
      <c r="P54" s="18">
        <v>0.2</v>
      </c>
      <c r="Q54" s="18">
        <v>0.2</v>
      </c>
      <c r="R54" s="109">
        <v>0.2</v>
      </c>
    </row>
    <row r="55" spans="1:18" ht="15">
      <c r="A55" s="94" t="s">
        <v>72</v>
      </c>
      <c r="B55" s="17"/>
      <c r="C55" s="18"/>
      <c r="D55" s="18"/>
      <c r="E55" s="20">
        <v>0.2</v>
      </c>
      <c r="F55" s="17">
        <v>0.2</v>
      </c>
      <c r="G55" s="18">
        <v>0.2</v>
      </c>
      <c r="H55" s="18">
        <v>0.1</v>
      </c>
      <c r="I55" s="18">
        <v>0.1</v>
      </c>
      <c r="J55" s="18">
        <v>0.1</v>
      </c>
      <c r="K55" s="20">
        <v>0.1</v>
      </c>
      <c r="L55" s="17">
        <v>0.2</v>
      </c>
      <c r="M55" s="18">
        <v>0.2</v>
      </c>
      <c r="N55" s="18">
        <v>0.2</v>
      </c>
      <c r="O55" s="19">
        <v>0.2</v>
      </c>
      <c r="P55" s="18">
        <v>0.2</v>
      </c>
      <c r="Q55" s="18">
        <v>0.2</v>
      </c>
      <c r="R55" s="109">
        <v>0.2</v>
      </c>
    </row>
    <row r="56" spans="1:18" ht="15">
      <c r="A56" s="94" t="s">
        <v>184</v>
      </c>
      <c r="B56" s="17"/>
      <c r="C56" s="18"/>
      <c r="D56" s="18"/>
      <c r="E56" s="20">
        <v>0.2</v>
      </c>
      <c r="F56" s="17">
        <v>0.2</v>
      </c>
      <c r="G56" s="18">
        <v>0.2</v>
      </c>
      <c r="H56" s="18">
        <v>0.1</v>
      </c>
      <c r="I56" s="18">
        <v>0.1</v>
      </c>
      <c r="J56" s="18">
        <v>0.1</v>
      </c>
      <c r="K56" s="20">
        <v>0.1</v>
      </c>
      <c r="L56" s="17">
        <v>0.2</v>
      </c>
      <c r="M56" s="18">
        <v>0.2</v>
      </c>
      <c r="N56" s="18">
        <v>0.2</v>
      </c>
      <c r="O56" s="19">
        <v>0.2</v>
      </c>
      <c r="P56" s="18">
        <v>0.2</v>
      </c>
      <c r="Q56" s="18">
        <v>0.2</v>
      </c>
      <c r="R56" s="109">
        <v>0.2</v>
      </c>
    </row>
    <row r="57" spans="1:18" ht="15">
      <c r="A57" s="94" t="s">
        <v>22</v>
      </c>
      <c r="B57" s="17"/>
      <c r="C57" s="18"/>
      <c r="D57" s="18"/>
      <c r="E57" s="20">
        <v>0.1</v>
      </c>
      <c r="F57" s="17">
        <v>0.2</v>
      </c>
      <c r="G57" s="18">
        <v>0.1</v>
      </c>
      <c r="H57" s="18">
        <v>0.1</v>
      </c>
      <c r="I57" s="18">
        <v>0.2</v>
      </c>
      <c r="J57" s="18">
        <v>0.2</v>
      </c>
      <c r="K57" s="20">
        <v>0.1</v>
      </c>
      <c r="L57" s="17">
        <v>0.2</v>
      </c>
      <c r="M57" s="18">
        <v>0.2</v>
      </c>
      <c r="N57" s="18">
        <v>0.2</v>
      </c>
      <c r="O57" s="19">
        <v>0.1</v>
      </c>
      <c r="P57" s="18">
        <v>0.1</v>
      </c>
      <c r="Q57" s="18">
        <v>0.2</v>
      </c>
      <c r="R57" s="109">
        <v>0.1</v>
      </c>
    </row>
    <row r="58" spans="1:18" ht="15">
      <c r="A58" s="94" t="s">
        <v>185</v>
      </c>
      <c r="B58" s="17"/>
      <c r="C58" s="18"/>
      <c r="D58" s="18"/>
      <c r="E58" s="20">
        <v>0.1</v>
      </c>
      <c r="F58" s="17">
        <v>0.2</v>
      </c>
      <c r="G58" s="18">
        <v>0.1</v>
      </c>
      <c r="H58" s="18">
        <v>0.1</v>
      </c>
      <c r="I58" s="18">
        <v>0.2</v>
      </c>
      <c r="J58" s="18">
        <v>0.2</v>
      </c>
      <c r="K58" s="20">
        <v>0.1</v>
      </c>
      <c r="L58" s="17">
        <v>0.2</v>
      </c>
      <c r="M58" s="18">
        <v>0.2</v>
      </c>
      <c r="N58" s="18">
        <v>0.2</v>
      </c>
      <c r="O58" s="19">
        <v>0.1</v>
      </c>
      <c r="P58" s="18">
        <v>0.1</v>
      </c>
      <c r="Q58" s="18">
        <v>0.2</v>
      </c>
      <c r="R58" s="109">
        <v>0.1</v>
      </c>
    </row>
    <row r="59" spans="1:18" ht="15">
      <c r="A59" s="94" t="s">
        <v>186</v>
      </c>
      <c r="B59" s="17"/>
      <c r="C59" s="18"/>
      <c r="D59" s="18"/>
      <c r="E59" s="20">
        <v>0.2</v>
      </c>
      <c r="F59" s="17">
        <v>0.2</v>
      </c>
      <c r="G59" s="18">
        <v>0.2</v>
      </c>
      <c r="H59" s="18">
        <v>0.1</v>
      </c>
      <c r="I59" s="18">
        <v>0.2</v>
      </c>
      <c r="J59" s="18">
        <v>0.2</v>
      </c>
      <c r="K59" s="20">
        <v>0.2</v>
      </c>
      <c r="L59" s="17">
        <v>0.2</v>
      </c>
      <c r="M59" s="18">
        <v>0.2</v>
      </c>
      <c r="N59" s="18">
        <v>0.2</v>
      </c>
      <c r="O59" s="19">
        <v>0.2</v>
      </c>
      <c r="P59" s="18">
        <v>0.2</v>
      </c>
      <c r="Q59" s="18">
        <v>0.2</v>
      </c>
      <c r="R59" s="109">
        <v>0.2</v>
      </c>
    </row>
    <row r="60" spans="1:18" ht="15">
      <c r="A60" s="94" t="s">
        <v>187</v>
      </c>
      <c r="B60" s="17"/>
      <c r="C60" s="18"/>
      <c r="D60" s="18"/>
      <c r="E60" s="20">
        <v>0.1</v>
      </c>
      <c r="F60" s="17">
        <v>0.2</v>
      </c>
      <c r="G60" s="18">
        <v>0.1</v>
      </c>
      <c r="H60" s="18">
        <v>0.1</v>
      </c>
      <c r="I60" s="18">
        <v>0.2</v>
      </c>
      <c r="J60" s="18">
        <v>0.2</v>
      </c>
      <c r="K60" s="20">
        <v>0.1</v>
      </c>
      <c r="L60" s="17">
        <v>0.2</v>
      </c>
      <c r="M60" s="18">
        <v>0.2</v>
      </c>
      <c r="N60" s="18">
        <v>0.2</v>
      </c>
      <c r="O60" s="19">
        <v>0.1</v>
      </c>
      <c r="P60" s="18">
        <v>0.1</v>
      </c>
      <c r="Q60" s="18">
        <v>0.2</v>
      </c>
      <c r="R60" s="109">
        <v>0.1</v>
      </c>
    </row>
    <row r="61" spans="1:18" ht="15">
      <c r="A61" s="94" t="s">
        <v>188</v>
      </c>
      <c r="B61" s="17"/>
      <c r="C61" s="18"/>
      <c r="D61" s="18"/>
      <c r="E61" s="20">
        <v>0.1</v>
      </c>
      <c r="F61" s="17">
        <v>0.2</v>
      </c>
      <c r="G61" s="18">
        <v>0.1</v>
      </c>
      <c r="H61" s="18">
        <v>0.1</v>
      </c>
      <c r="I61" s="18">
        <v>0.2</v>
      </c>
      <c r="J61" s="18">
        <v>0.2</v>
      </c>
      <c r="K61" s="20">
        <v>0.1</v>
      </c>
      <c r="L61" s="17">
        <v>0.2</v>
      </c>
      <c r="M61" s="18">
        <v>0.2</v>
      </c>
      <c r="N61" s="18">
        <v>0.2</v>
      </c>
      <c r="O61" s="19">
        <v>0.1</v>
      </c>
      <c r="P61" s="18">
        <v>0.1</v>
      </c>
      <c r="Q61" s="18">
        <v>0.2</v>
      </c>
      <c r="R61" s="109">
        <v>0.1</v>
      </c>
    </row>
    <row r="62" spans="1:18" ht="15">
      <c r="A62" s="94" t="s">
        <v>189</v>
      </c>
      <c r="B62" s="17"/>
      <c r="C62" s="18"/>
      <c r="D62" s="18"/>
      <c r="E62" s="20">
        <v>0.2</v>
      </c>
      <c r="F62" s="17">
        <v>0.2</v>
      </c>
      <c r="G62" s="18">
        <v>0.1</v>
      </c>
      <c r="H62" s="18">
        <v>0.1</v>
      </c>
      <c r="I62" s="18">
        <v>0.2</v>
      </c>
      <c r="J62" s="18">
        <v>0.2</v>
      </c>
      <c r="K62" s="20">
        <v>0.2</v>
      </c>
      <c r="L62" s="17">
        <v>0.2</v>
      </c>
      <c r="M62" s="18">
        <v>0.2</v>
      </c>
      <c r="N62" s="18">
        <v>0.2</v>
      </c>
      <c r="O62" s="19">
        <v>0.1</v>
      </c>
      <c r="P62" s="18">
        <v>0.2</v>
      </c>
      <c r="Q62" s="18">
        <v>0.2</v>
      </c>
      <c r="R62" s="109">
        <v>0.2</v>
      </c>
    </row>
    <row r="63" spans="1:18" ht="15">
      <c r="A63" s="94" t="s">
        <v>190</v>
      </c>
      <c r="B63" s="17"/>
      <c r="C63" s="18"/>
      <c r="D63" s="18"/>
      <c r="E63" s="20">
        <v>0.2</v>
      </c>
      <c r="F63" s="17">
        <v>0.2</v>
      </c>
      <c r="G63" s="18">
        <v>0.1</v>
      </c>
      <c r="H63" s="18">
        <v>0.1</v>
      </c>
      <c r="I63" s="18">
        <v>0.1</v>
      </c>
      <c r="J63" s="18">
        <v>0.1</v>
      </c>
      <c r="K63" s="20">
        <v>0.1</v>
      </c>
      <c r="L63" s="17">
        <v>0.2</v>
      </c>
      <c r="M63" s="18">
        <v>0.2</v>
      </c>
      <c r="N63" s="18">
        <v>0.2</v>
      </c>
      <c r="O63" s="19">
        <v>0.1</v>
      </c>
      <c r="P63" s="18">
        <v>0.2</v>
      </c>
      <c r="Q63" s="18">
        <v>0.2</v>
      </c>
      <c r="R63" s="109">
        <v>0.2</v>
      </c>
    </row>
    <row r="64" spans="1:18" ht="15">
      <c r="A64" s="94" t="s">
        <v>191</v>
      </c>
      <c r="B64" s="17"/>
      <c r="C64" s="18"/>
      <c r="D64" s="18"/>
      <c r="E64" s="20">
        <v>0.1</v>
      </c>
      <c r="F64" s="17">
        <v>0.2</v>
      </c>
      <c r="G64" s="18">
        <v>0.1</v>
      </c>
      <c r="H64" s="18">
        <v>0.1</v>
      </c>
      <c r="I64" s="18">
        <v>0.1</v>
      </c>
      <c r="J64" s="18">
        <v>0.1</v>
      </c>
      <c r="K64" s="20">
        <v>0.1</v>
      </c>
      <c r="L64" s="17">
        <v>0.2</v>
      </c>
      <c r="M64" s="18">
        <v>0.2</v>
      </c>
      <c r="N64" s="18">
        <v>0.2</v>
      </c>
      <c r="O64" s="19">
        <v>0.2</v>
      </c>
      <c r="P64" s="18">
        <v>0.2</v>
      </c>
      <c r="Q64" s="18">
        <v>0.2</v>
      </c>
      <c r="R64" s="109">
        <v>0.2</v>
      </c>
    </row>
    <row r="65" spans="1:18" ht="15">
      <c r="A65" s="94" t="s">
        <v>192</v>
      </c>
      <c r="B65" s="17"/>
      <c r="C65" s="18"/>
      <c r="D65" s="18"/>
      <c r="E65" s="20">
        <v>0.2</v>
      </c>
      <c r="F65" s="17">
        <v>0.2</v>
      </c>
      <c r="G65" s="18">
        <v>0.2</v>
      </c>
      <c r="H65" s="18">
        <v>0.2</v>
      </c>
      <c r="I65" s="18">
        <v>0.2</v>
      </c>
      <c r="J65" s="18">
        <v>0.2</v>
      </c>
      <c r="K65" s="20">
        <v>0.2</v>
      </c>
      <c r="L65" s="17">
        <v>0.2</v>
      </c>
      <c r="M65" s="18">
        <v>0.2</v>
      </c>
      <c r="N65" s="18">
        <v>0.2</v>
      </c>
      <c r="O65" s="19">
        <v>0.2</v>
      </c>
      <c r="P65" s="18">
        <v>0.2</v>
      </c>
      <c r="Q65" s="18">
        <v>0.2</v>
      </c>
      <c r="R65" s="109">
        <v>0.2</v>
      </c>
    </row>
    <row r="66" spans="1:18" ht="15">
      <c r="A66" s="94" t="s">
        <v>193</v>
      </c>
      <c r="B66" s="17"/>
      <c r="C66" s="18"/>
      <c r="D66" s="18"/>
      <c r="E66" s="20">
        <v>0.2</v>
      </c>
      <c r="F66" s="17">
        <v>0.2</v>
      </c>
      <c r="G66" s="18">
        <v>0.2</v>
      </c>
      <c r="H66" s="18">
        <v>0.2</v>
      </c>
      <c r="I66" s="18">
        <v>0.2</v>
      </c>
      <c r="J66" s="18">
        <v>0.2</v>
      </c>
      <c r="K66" s="20">
        <v>0.2</v>
      </c>
      <c r="L66" s="17">
        <v>0.2</v>
      </c>
      <c r="M66" s="18">
        <v>0.2</v>
      </c>
      <c r="N66" s="18">
        <v>0.2</v>
      </c>
      <c r="O66" s="19">
        <v>0.2</v>
      </c>
      <c r="P66" s="18">
        <v>0.2</v>
      </c>
      <c r="Q66" s="18">
        <v>0.2</v>
      </c>
      <c r="R66" s="109">
        <v>0.2</v>
      </c>
    </row>
    <row r="67" spans="1:18" ht="15">
      <c r="A67" s="94" t="s">
        <v>194</v>
      </c>
      <c r="B67" s="17"/>
      <c r="C67" s="18"/>
      <c r="D67" s="18"/>
      <c r="E67" s="20">
        <v>0.2</v>
      </c>
      <c r="F67" s="17">
        <v>0.2</v>
      </c>
      <c r="G67" s="18">
        <v>0.2</v>
      </c>
      <c r="H67" s="18">
        <v>0.1</v>
      </c>
      <c r="I67" s="18">
        <v>0.1</v>
      </c>
      <c r="J67" s="18">
        <v>0.2</v>
      </c>
      <c r="K67" s="20">
        <v>0.1</v>
      </c>
      <c r="L67" s="17">
        <v>0.2</v>
      </c>
      <c r="M67" s="18">
        <v>0.2</v>
      </c>
      <c r="N67" s="18">
        <v>0.2</v>
      </c>
      <c r="O67" s="19">
        <v>0.2</v>
      </c>
      <c r="P67" s="18">
        <v>0.2</v>
      </c>
      <c r="Q67" s="18">
        <v>0.2</v>
      </c>
      <c r="R67" s="109">
        <v>0.2</v>
      </c>
    </row>
    <row r="68" spans="1:18" ht="15">
      <c r="A68" s="94" t="s">
        <v>80</v>
      </c>
      <c r="B68" s="17"/>
      <c r="C68" s="18"/>
      <c r="D68" s="18"/>
      <c r="E68" s="20">
        <v>0.2</v>
      </c>
      <c r="F68" s="17">
        <v>0.2</v>
      </c>
      <c r="G68" s="18">
        <v>0.1</v>
      </c>
      <c r="H68" s="18">
        <v>0.1</v>
      </c>
      <c r="I68" s="18">
        <v>0.2</v>
      </c>
      <c r="J68" s="18">
        <v>0.1</v>
      </c>
      <c r="K68" s="20">
        <v>0.1</v>
      </c>
      <c r="L68" s="17">
        <v>0.2</v>
      </c>
      <c r="M68" s="18">
        <v>0.2</v>
      </c>
      <c r="N68" s="18">
        <v>0.2</v>
      </c>
      <c r="O68" s="19">
        <v>0.2</v>
      </c>
      <c r="P68" s="18">
        <v>0.2</v>
      </c>
      <c r="Q68" s="18">
        <v>0.2</v>
      </c>
      <c r="R68" s="109">
        <v>0.2</v>
      </c>
    </row>
    <row r="69" spans="1:18" ht="15">
      <c r="A69" s="94" t="s">
        <v>195</v>
      </c>
      <c r="B69" s="17"/>
      <c r="C69" s="18"/>
      <c r="D69" s="18"/>
      <c r="E69" s="20">
        <v>0.2</v>
      </c>
      <c r="F69" s="17">
        <v>0.2</v>
      </c>
      <c r="G69" s="18">
        <v>0.1</v>
      </c>
      <c r="H69" s="18">
        <v>0.1</v>
      </c>
      <c r="I69" s="18">
        <v>0.2</v>
      </c>
      <c r="J69" s="18">
        <v>0.1</v>
      </c>
      <c r="K69" s="20">
        <v>0.1</v>
      </c>
      <c r="L69" s="17">
        <v>0.2</v>
      </c>
      <c r="M69" s="18">
        <v>0.2</v>
      </c>
      <c r="N69" s="18">
        <v>0.2</v>
      </c>
      <c r="O69" s="19">
        <v>0.1</v>
      </c>
      <c r="P69" s="18">
        <v>0.1</v>
      </c>
      <c r="Q69" s="18">
        <v>0.2</v>
      </c>
      <c r="R69" s="109">
        <v>0.2</v>
      </c>
    </row>
    <row r="70" spans="1:18" ht="15">
      <c r="A70" s="94" t="s">
        <v>196</v>
      </c>
      <c r="B70" s="17"/>
      <c r="C70" s="18"/>
      <c r="D70" s="18"/>
      <c r="E70" s="20">
        <v>0.2</v>
      </c>
      <c r="F70" s="17">
        <v>0.2</v>
      </c>
      <c r="G70" s="18">
        <v>0.2</v>
      </c>
      <c r="H70" s="18">
        <v>0.1</v>
      </c>
      <c r="I70" s="18">
        <v>0.1</v>
      </c>
      <c r="J70" s="18">
        <v>0.1</v>
      </c>
      <c r="K70" s="20">
        <v>0.1</v>
      </c>
      <c r="L70" s="17">
        <v>0.2</v>
      </c>
      <c r="M70" s="18">
        <v>0.2</v>
      </c>
      <c r="N70" s="18">
        <v>0.2</v>
      </c>
      <c r="O70" s="19">
        <v>0.2</v>
      </c>
      <c r="P70" s="18">
        <v>0.1</v>
      </c>
      <c r="Q70" s="18">
        <v>0.2</v>
      </c>
      <c r="R70" s="109">
        <v>0.2</v>
      </c>
    </row>
    <row r="71" spans="1:18" ht="15">
      <c r="A71" s="94" t="s">
        <v>197</v>
      </c>
      <c r="B71" s="17"/>
      <c r="C71" s="18"/>
      <c r="D71" s="18"/>
      <c r="E71" s="20">
        <v>0.2</v>
      </c>
      <c r="F71" s="17">
        <v>0.2</v>
      </c>
      <c r="G71" s="18">
        <v>0.2</v>
      </c>
      <c r="H71" s="18">
        <v>0.1</v>
      </c>
      <c r="I71" s="18">
        <v>0.1</v>
      </c>
      <c r="J71" s="18">
        <v>0.1</v>
      </c>
      <c r="K71" s="20">
        <v>0.1</v>
      </c>
      <c r="L71" s="17">
        <v>0.2</v>
      </c>
      <c r="M71" s="18">
        <v>0.2</v>
      </c>
      <c r="N71" s="18">
        <v>0.2</v>
      </c>
      <c r="O71" s="19">
        <v>0.2</v>
      </c>
      <c r="P71" s="18">
        <v>0.1</v>
      </c>
      <c r="Q71" s="18">
        <v>0.2</v>
      </c>
      <c r="R71" s="109">
        <v>0.1</v>
      </c>
    </row>
    <row r="72" spans="1:18" ht="15">
      <c r="A72" s="94" t="s">
        <v>198</v>
      </c>
      <c r="B72" s="17"/>
      <c r="C72" s="18"/>
      <c r="D72" s="18"/>
      <c r="E72" s="20">
        <v>0.2</v>
      </c>
      <c r="F72" s="17">
        <v>0.2</v>
      </c>
      <c r="G72" s="18">
        <v>0.2</v>
      </c>
      <c r="H72" s="18">
        <v>0.1</v>
      </c>
      <c r="I72" s="18">
        <v>0.1</v>
      </c>
      <c r="J72" s="18">
        <v>0.1</v>
      </c>
      <c r="K72" s="20">
        <v>0.1</v>
      </c>
      <c r="L72" s="17">
        <v>0.2</v>
      </c>
      <c r="M72" s="18">
        <v>0.2</v>
      </c>
      <c r="N72" s="18">
        <v>0.2</v>
      </c>
      <c r="O72" s="19">
        <v>0.2</v>
      </c>
      <c r="P72" s="18">
        <v>0.2</v>
      </c>
      <c r="Q72" s="18">
        <v>0.2</v>
      </c>
      <c r="R72" s="109">
        <v>0.2</v>
      </c>
    </row>
    <row r="73" spans="1:18" ht="15">
      <c r="A73" s="94" t="s">
        <v>199</v>
      </c>
      <c r="B73" s="17"/>
      <c r="C73" s="18"/>
      <c r="D73" s="18"/>
      <c r="E73" s="20">
        <v>0.1</v>
      </c>
      <c r="F73" s="17">
        <v>0.2</v>
      </c>
      <c r="G73" s="18">
        <v>0.2</v>
      </c>
      <c r="H73" s="18">
        <v>0.1</v>
      </c>
      <c r="I73" s="18">
        <v>0.1</v>
      </c>
      <c r="J73" s="18">
        <v>0.1</v>
      </c>
      <c r="K73" s="20">
        <v>0.1</v>
      </c>
      <c r="L73" s="17">
        <v>0.2</v>
      </c>
      <c r="M73" s="18">
        <v>0.2</v>
      </c>
      <c r="N73" s="18">
        <v>0.2</v>
      </c>
      <c r="O73" s="19">
        <v>0.1</v>
      </c>
      <c r="P73" s="18">
        <v>0.1</v>
      </c>
      <c r="Q73" s="18">
        <v>0.2</v>
      </c>
      <c r="R73" s="109">
        <v>0.1</v>
      </c>
    </row>
    <row r="74" spans="1:18" ht="15.75" thickBot="1">
      <c r="A74" s="98" t="s">
        <v>84</v>
      </c>
      <c r="B74" s="28"/>
      <c r="C74" s="27"/>
      <c r="D74" s="27"/>
      <c r="E74" s="29">
        <v>0.2</v>
      </c>
      <c r="F74" s="28">
        <v>0.2</v>
      </c>
      <c r="G74" s="27">
        <v>0.1</v>
      </c>
      <c r="H74" s="27">
        <v>0.1</v>
      </c>
      <c r="I74" s="27">
        <v>0.2</v>
      </c>
      <c r="J74" s="27">
        <v>0.2</v>
      </c>
      <c r="K74" s="29">
        <v>0.1</v>
      </c>
      <c r="L74" s="28">
        <v>0.2</v>
      </c>
      <c r="M74" s="27">
        <v>0.2</v>
      </c>
      <c r="N74" s="27">
        <v>0.2</v>
      </c>
      <c r="O74" s="72">
        <v>0.1</v>
      </c>
      <c r="P74" s="27">
        <v>0.1</v>
      </c>
      <c r="Q74" s="27">
        <v>0.2</v>
      </c>
      <c r="R74" s="145">
        <v>0.2</v>
      </c>
    </row>
    <row r="75" spans="1:18" ht="15">
      <c r="A75" s="150" t="s">
        <v>544</v>
      </c>
      <c r="B75" s="152"/>
      <c r="C75" s="147"/>
      <c r="D75" s="147"/>
      <c r="E75" s="16">
        <v>0.1</v>
      </c>
      <c r="F75" s="14">
        <v>0.2</v>
      </c>
      <c r="G75" s="13">
        <v>0.1</v>
      </c>
      <c r="H75" s="13">
        <v>0.1</v>
      </c>
      <c r="I75" s="13">
        <v>0.2</v>
      </c>
      <c r="J75" s="13">
        <v>0.2</v>
      </c>
      <c r="K75" s="16">
        <v>0.2</v>
      </c>
      <c r="L75" s="14">
        <v>0.2</v>
      </c>
      <c r="M75" s="13">
        <v>0.2</v>
      </c>
      <c r="N75" s="13">
        <v>0.2</v>
      </c>
      <c r="O75" s="15">
        <v>0.1</v>
      </c>
      <c r="P75" s="13">
        <v>0.1</v>
      </c>
      <c r="Q75" s="13">
        <v>0.2</v>
      </c>
      <c r="R75" s="108">
        <v>0.1</v>
      </c>
    </row>
    <row r="76" spans="1:18" ht="15">
      <c r="A76" s="122" t="s">
        <v>545</v>
      </c>
      <c r="B76" s="153"/>
      <c r="C76" s="146"/>
      <c r="D76" s="146"/>
      <c r="E76" s="20">
        <v>0.2</v>
      </c>
      <c r="F76" s="17">
        <v>0.2</v>
      </c>
      <c r="G76" s="18">
        <v>0.2</v>
      </c>
      <c r="H76" s="18">
        <v>0.1</v>
      </c>
      <c r="I76" s="18">
        <v>0.1</v>
      </c>
      <c r="J76" s="18">
        <v>0.1</v>
      </c>
      <c r="K76" s="20">
        <v>0.1</v>
      </c>
      <c r="L76" s="17">
        <v>0.2</v>
      </c>
      <c r="M76" s="18">
        <v>0.2</v>
      </c>
      <c r="N76" s="18">
        <v>0.2</v>
      </c>
      <c r="O76" s="19">
        <v>0.2</v>
      </c>
      <c r="P76" s="18">
        <v>0.2</v>
      </c>
      <c r="Q76" s="18">
        <v>0.2</v>
      </c>
      <c r="R76" s="109">
        <v>0.2</v>
      </c>
    </row>
    <row r="77" spans="1:18" ht="15">
      <c r="A77" s="122" t="s">
        <v>546</v>
      </c>
      <c r="B77" s="153"/>
      <c r="C77" s="146"/>
      <c r="D77" s="146"/>
      <c r="E77" s="20">
        <v>0.2</v>
      </c>
      <c r="F77" s="17">
        <v>0.2</v>
      </c>
      <c r="G77" s="18">
        <v>0.2</v>
      </c>
      <c r="H77" s="18">
        <v>0.1</v>
      </c>
      <c r="I77" s="18">
        <v>0.2</v>
      </c>
      <c r="J77" s="18">
        <v>0.2</v>
      </c>
      <c r="K77" s="20">
        <v>0.1</v>
      </c>
      <c r="L77" s="17">
        <v>0.2</v>
      </c>
      <c r="M77" s="18">
        <v>0.2</v>
      </c>
      <c r="N77" s="18">
        <v>0.2</v>
      </c>
      <c r="O77" s="19">
        <v>0.2</v>
      </c>
      <c r="P77" s="18">
        <v>0.2</v>
      </c>
      <c r="Q77" s="18">
        <v>0.2</v>
      </c>
      <c r="R77" s="109">
        <v>0.2</v>
      </c>
    </row>
    <row r="78" spans="1:18" ht="15">
      <c r="A78" s="122" t="s">
        <v>547</v>
      </c>
      <c r="B78" s="153"/>
      <c r="C78" s="146"/>
      <c r="D78" s="146"/>
      <c r="E78" s="20">
        <v>0.2</v>
      </c>
      <c r="F78" s="17">
        <v>0.2</v>
      </c>
      <c r="G78" s="18">
        <v>0.2</v>
      </c>
      <c r="H78" s="18">
        <v>0.1</v>
      </c>
      <c r="I78" s="18">
        <v>0.1</v>
      </c>
      <c r="J78" s="18">
        <v>0.1</v>
      </c>
      <c r="K78" s="20">
        <v>0.1</v>
      </c>
      <c r="L78" s="17">
        <v>0.2</v>
      </c>
      <c r="M78" s="18">
        <v>0.2</v>
      </c>
      <c r="N78" s="18">
        <v>0.2</v>
      </c>
      <c r="O78" s="19">
        <v>0.2</v>
      </c>
      <c r="P78" s="18">
        <v>0.2</v>
      </c>
      <c r="Q78" s="18">
        <v>0.2</v>
      </c>
      <c r="R78" s="109">
        <v>0.2</v>
      </c>
    </row>
    <row r="79" spans="1:18" ht="15">
      <c r="A79" s="122" t="s">
        <v>548</v>
      </c>
      <c r="B79" s="153"/>
      <c r="C79" s="146"/>
      <c r="D79" s="146"/>
      <c r="E79" s="20">
        <v>0.2</v>
      </c>
      <c r="F79" s="17">
        <v>0.2</v>
      </c>
      <c r="G79" s="18">
        <v>0.2</v>
      </c>
      <c r="H79" s="18">
        <v>0.1</v>
      </c>
      <c r="I79" s="18">
        <v>0.1</v>
      </c>
      <c r="J79" s="18">
        <v>0.1</v>
      </c>
      <c r="K79" s="20">
        <v>0.1</v>
      </c>
      <c r="L79" s="17">
        <v>0.2</v>
      </c>
      <c r="M79" s="18">
        <v>0.2</v>
      </c>
      <c r="N79" s="18">
        <v>0.2</v>
      </c>
      <c r="O79" s="19">
        <v>0.2</v>
      </c>
      <c r="P79" s="18">
        <v>0.2</v>
      </c>
      <c r="Q79" s="18">
        <v>0.2</v>
      </c>
      <c r="R79" s="109">
        <v>0.2</v>
      </c>
    </row>
    <row r="80" spans="1:18" ht="15">
      <c r="A80" s="122" t="s">
        <v>549</v>
      </c>
      <c r="B80" s="153"/>
      <c r="C80" s="146"/>
      <c r="D80" s="146"/>
      <c r="E80" s="20">
        <v>0.2</v>
      </c>
      <c r="F80" s="17">
        <v>0.2</v>
      </c>
      <c r="G80" s="18">
        <v>0.2</v>
      </c>
      <c r="H80" s="18">
        <v>0.1</v>
      </c>
      <c r="I80" s="18">
        <v>0.1</v>
      </c>
      <c r="J80" s="18">
        <v>0.1</v>
      </c>
      <c r="K80" s="20">
        <v>0.1</v>
      </c>
      <c r="L80" s="17">
        <v>0.2</v>
      </c>
      <c r="M80" s="18">
        <v>0.2</v>
      </c>
      <c r="N80" s="18">
        <v>0.2</v>
      </c>
      <c r="O80" s="19">
        <v>0.2</v>
      </c>
      <c r="P80" s="18">
        <v>0.2</v>
      </c>
      <c r="Q80" s="18">
        <v>0.2</v>
      </c>
      <c r="R80" s="109">
        <v>0.2</v>
      </c>
    </row>
    <row r="81" spans="1:18" ht="15">
      <c r="A81" s="122" t="s">
        <v>550</v>
      </c>
      <c r="B81" s="153"/>
      <c r="C81" s="146"/>
      <c r="D81" s="146"/>
      <c r="E81" s="20">
        <v>0.1</v>
      </c>
      <c r="F81" s="17">
        <v>0.2</v>
      </c>
      <c r="G81" s="18">
        <v>0.2</v>
      </c>
      <c r="H81" s="18">
        <v>0.2</v>
      </c>
      <c r="I81" s="18">
        <v>0.2</v>
      </c>
      <c r="J81" s="18">
        <v>0.2</v>
      </c>
      <c r="K81" s="20">
        <v>0.1</v>
      </c>
      <c r="L81" s="17">
        <v>0.2</v>
      </c>
      <c r="M81" s="18">
        <v>0.2</v>
      </c>
      <c r="N81" s="18">
        <v>0.2</v>
      </c>
      <c r="O81" s="19">
        <v>0.1</v>
      </c>
      <c r="P81" s="18">
        <v>0.1</v>
      </c>
      <c r="Q81" s="18">
        <v>0.2</v>
      </c>
      <c r="R81" s="109">
        <v>0.1</v>
      </c>
    </row>
    <row r="82" spans="1:18" ht="15">
      <c r="A82" s="122" t="s">
        <v>551</v>
      </c>
      <c r="B82" s="153"/>
      <c r="C82" s="146"/>
      <c r="D82" s="146"/>
      <c r="E82" s="20">
        <v>0.2</v>
      </c>
      <c r="F82" s="17">
        <v>0.2</v>
      </c>
      <c r="G82" s="18">
        <v>0.2</v>
      </c>
      <c r="H82" s="18">
        <v>0.1</v>
      </c>
      <c r="I82" s="18">
        <v>0.2</v>
      </c>
      <c r="J82" s="18">
        <v>0.2</v>
      </c>
      <c r="K82" s="20">
        <v>0.1</v>
      </c>
      <c r="L82" s="17">
        <v>0.2</v>
      </c>
      <c r="M82" s="18">
        <v>0.2</v>
      </c>
      <c r="N82" s="18">
        <v>0.2</v>
      </c>
      <c r="O82" s="19">
        <v>0.2</v>
      </c>
      <c r="P82" s="18">
        <v>0.1</v>
      </c>
      <c r="Q82" s="18">
        <v>0.2</v>
      </c>
      <c r="R82" s="109">
        <v>0.2</v>
      </c>
    </row>
    <row r="83" spans="1:18" ht="15">
      <c r="A83" s="122" t="s">
        <v>552</v>
      </c>
      <c r="B83" s="153"/>
      <c r="C83" s="146"/>
      <c r="D83" s="146"/>
      <c r="E83" s="148"/>
      <c r="F83" s="90">
        <v>0.2</v>
      </c>
      <c r="G83" s="82">
        <v>0.2</v>
      </c>
      <c r="H83" s="82">
        <v>0.1</v>
      </c>
      <c r="I83" s="82">
        <v>0.2</v>
      </c>
      <c r="J83" s="82">
        <v>0.2</v>
      </c>
      <c r="K83" s="83">
        <v>0.1</v>
      </c>
      <c r="L83" s="151"/>
      <c r="M83" s="146"/>
      <c r="N83" s="146"/>
      <c r="O83" s="146"/>
      <c r="P83" s="146"/>
      <c r="Q83" s="146"/>
      <c r="R83" s="148"/>
    </row>
    <row r="84" spans="1:18" ht="15">
      <c r="A84" s="122" t="s">
        <v>553</v>
      </c>
      <c r="B84" s="153"/>
      <c r="C84" s="146"/>
      <c r="D84" s="146"/>
      <c r="E84" s="20">
        <v>0.2</v>
      </c>
      <c r="F84" s="17">
        <v>0.2</v>
      </c>
      <c r="G84" s="18">
        <v>0.1</v>
      </c>
      <c r="H84" s="18">
        <v>0.1</v>
      </c>
      <c r="I84" s="18">
        <v>0.2</v>
      </c>
      <c r="J84" s="18">
        <v>0.2</v>
      </c>
      <c r="K84" s="20">
        <v>0.1</v>
      </c>
      <c r="L84" s="17">
        <v>0.2</v>
      </c>
      <c r="M84" s="18">
        <v>0.2</v>
      </c>
      <c r="N84" s="18">
        <v>0.2</v>
      </c>
      <c r="O84" s="19">
        <v>0.1</v>
      </c>
      <c r="P84" s="18">
        <v>0.2</v>
      </c>
      <c r="Q84" s="18">
        <v>0.2</v>
      </c>
      <c r="R84" s="109">
        <v>0.2</v>
      </c>
    </row>
    <row r="85" spans="1:18" ht="15">
      <c r="A85" s="122" t="s">
        <v>554</v>
      </c>
      <c r="B85" s="153"/>
      <c r="C85" s="146"/>
      <c r="D85" s="146"/>
      <c r="E85" s="83">
        <v>0.2</v>
      </c>
      <c r="F85" s="90">
        <v>0.2</v>
      </c>
      <c r="G85" s="82"/>
      <c r="H85" s="82"/>
      <c r="I85" s="82"/>
      <c r="J85" s="82"/>
      <c r="K85" s="83">
        <v>0.1</v>
      </c>
      <c r="L85" s="87">
        <v>0.2</v>
      </c>
      <c r="M85" s="82">
        <v>0.2</v>
      </c>
      <c r="N85" s="82">
        <v>0.2</v>
      </c>
      <c r="O85" s="82">
        <v>0.2</v>
      </c>
      <c r="P85" s="82">
        <v>0.2</v>
      </c>
      <c r="Q85" s="82">
        <v>0.2</v>
      </c>
      <c r="R85" s="83">
        <v>0.2</v>
      </c>
    </row>
    <row r="86" spans="1:18" ht="15">
      <c r="A86" s="122" t="s">
        <v>555</v>
      </c>
      <c r="B86" s="153"/>
      <c r="C86" s="146"/>
      <c r="D86" s="146"/>
      <c r="E86" s="148"/>
      <c r="F86" s="104">
        <v>0.2</v>
      </c>
      <c r="G86" s="31">
        <v>0.2</v>
      </c>
      <c r="H86" s="31">
        <v>0.2</v>
      </c>
      <c r="I86" s="31">
        <v>0.2</v>
      </c>
      <c r="J86" s="31">
        <v>0.2</v>
      </c>
      <c r="K86" s="20">
        <v>0.2</v>
      </c>
      <c r="L86" s="21">
        <v>0.1</v>
      </c>
      <c r="M86" s="146"/>
      <c r="N86" s="146"/>
      <c r="O86" s="146"/>
      <c r="P86" s="146"/>
      <c r="Q86" s="146"/>
      <c r="R86" s="148"/>
    </row>
    <row r="87" spans="1:18" ht="15">
      <c r="A87" s="122" t="s">
        <v>556</v>
      </c>
      <c r="B87" s="153"/>
      <c r="C87" s="146"/>
      <c r="D87" s="146"/>
      <c r="E87" s="20">
        <v>0.2</v>
      </c>
      <c r="F87" s="17">
        <v>0.2</v>
      </c>
      <c r="G87" s="18">
        <v>0.2</v>
      </c>
      <c r="H87" s="18">
        <v>0.2</v>
      </c>
      <c r="I87" s="18">
        <v>0.2</v>
      </c>
      <c r="J87" s="18">
        <v>0.2</v>
      </c>
      <c r="K87" s="20">
        <v>0.2</v>
      </c>
      <c r="L87" s="17">
        <v>0.2</v>
      </c>
      <c r="M87" s="18">
        <v>0.2</v>
      </c>
      <c r="N87" s="18">
        <v>0.2</v>
      </c>
      <c r="O87" s="19">
        <v>0.2</v>
      </c>
      <c r="P87" s="18">
        <v>0.2</v>
      </c>
      <c r="Q87" s="18">
        <v>0.2</v>
      </c>
      <c r="R87" s="109">
        <v>0.2</v>
      </c>
    </row>
    <row r="88" spans="1:18" ht="15">
      <c r="A88" s="122" t="s">
        <v>557</v>
      </c>
      <c r="B88" s="153"/>
      <c r="C88" s="146"/>
      <c r="D88" s="146"/>
      <c r="E88" s="20">
        <v>0.2</v>
      </c>
      <c r="F88" s="17">
        <v>0.2</v>
      </c>
      <c r="G88" s="18">
        <v>0.2</v>
      </c>
      <c r="H88" s="18">
        <v>0.2</v>
      </c>
      <c r="I88" s="18">
        <v>0.2</v>
      </c>
      <c r="J88" s="18">
        <v>0.2</v>
      </c>
      <c r="K88" s="20">
        <v>0.2</v>
      </c>
      <c r="L88" s="17">
        <v>0.2</v>
      </c>
      <c r="M88" s="18">
        <v>0.2</v>
      </c>
      <c r="N88" s="18">
        <v>0.2</v>
      </c>
      <c r="O88" s="19">
        <v>0.2</v>
      </c>
      <c r="P88" s="18">
        <v>0.2</v>
      </c>
      <c r="Q88" s="18">
        <v>0.2</v>
      </c>
      <c r="R88" s="109">
        <v>0.2</v>
      </c>
    </row>
    <row r="89" spans="1:18" ht="15">
      <c r="A89" s="122" t="s">
        <v>558</v>
      </c>
      <c r="B89" s="153"/>
      <c r="C89" s="146"/>
      <c r="D89" s="146"/>
      <c r="E89" s="20">
        <v>0.2</v>
      </c>
      <c r="F89" s="17">
        <v>0.2</v>
      </c>
      <c r="G89" s="18">
        <v>0.2</v>
      </c>
      <c r="H89" s="18">
        <v>0.2</v>
      </c>
      <c r="I89" s="18">
        <v>0.2</v>
      </c>
      <c r="J89" s="18">
        <v>0.2</v>
      </c>
      <c r="K89" s="20">
        <v>0.2</v>
      </c>
      <c r="L89" s="17">
        <v>0.2</v>
      </c>
      <c r="M89" s="18">
        <v>0.2</v>
      </c>
      <c r="N89" s="18">
        <v>0.2</v>
      </c>
      <c r="O89" s="19">
        <v>0.2</v>
      </c>
      <c r="P89" s="18">
        <v>0.2</v>
      </c>
      <c r="Q89" s="18">
        <v>0.2</v>
      </c>
      <c r="R89" s="109">
        <v>0.2</v>
      </c>
    </row>
    <row r="90" spans="1:18" ht="15">
      <c r="A90" s="122" t="s">
        <v>559</v>
      </c>
      <c r="B90" s="153"/>
      <c r="C90" s="146"/>
      <c r="D90" s="146"/>
      <c r="E90" s="148"/>
      <c r="F90" s="104">
        <v>0.2</v>
      </c>
      <c r="G90" s="31">
        <v>0.2</v>
      </c>
      <c r="H90" s="31">
        <v>0.2</v>
      </c>
      <c r="I90" s="31">
        <v>0.2</v>
      </c>
      <c r="J90" s="31">
        <v>0.2</v>
      </c>
      <c r="K90" s="20">
        <v>0.1</v>
      </c>
      <c r="L90" s="21">
        <v>0.1</v>
      </c>
      <c r="M90" s="146"/>
      <c r="N90" s="146"/>
      <c r="O90" s="146"/>
      <c r="P90" s="146"/>
      <c r="Q90" s="146"/>
      <c r="R90" s="148"/>
    </row>
    <row r="91" spans="1:18" ht="15">
      <c r="A91" s="122" t="s">
        <v>560</v>
      </c>
      <c r="B91" s="153"/>
      <c r="C91" s="146"/>
      <c r="D91" s="146"/>
      <c r="E91" s="148"/>
      <c r="F91" s="90">
        <v>0.2</v>
      </c>
      <c r="G91" s="82">
        <v>0.2</v>
      </c>
      <c r="H91" s="82">
        <v>0.1</v>
      </c>
      <c r="I91" s="82">
        <v>0.2</v>
      </c>
      <c r="J91" s="82">
        <v>0.2</v>
      </c>
      <c r="K91" s="83">
        <v>0.1</v>
      </c>
      <c r="L91" s="87">
        <v>0.1</v>
      </c>
      <c r="M91" s="146"/>
      <c r="N91" s="146"/>
      <c r="O91" s="146"/>
      <c r="P91" s="146"/>
      <c r="Q91" s="146"/>
      <c r="R91" s="148"/>
    </row>
    <row r="92" spans="1:18" ht="15">
      <c r="A92" s="122" t="s">
        <v>561</v>
      </c>
      <c r="B92" s="153"/>
      <c r="C92" s="146"/>
      <c r="D92" s="146"/>
      <c r="E92" s="148"/>
      <c r="F92" s="17">
        <v>0.2</v>
      </c>
      <c r="G92" s="18">
        <v>0.2</v>
      </c>
      <c r="H92" s="18">
        <v>0.2</v>
      </c>
      <c r="I92" s="18">
        <v>0.2</v>
      </c>
      <c r="J92" s="18">
        <v>0.2</v>
      </c>
      <c r="K92" s="148"/>
      <c r="L92" s="151"/>
      <c r="M92" s="146"/>
      <c r="N92" s="146"/>
      <c r="O92" s="146"/>
      <c r="P92" s="146"/>
      <c r="Q92" s="146"/>
      <c r="R92" s="148"/>
    </row>
    <row r="93" spans="1:18" ht="15">
      <c r="A93" s="122" t="s">
        <v>562</v>
      </c>
      <c r="B93" s="153"/>
      <c r="C93" s="146"/>
      <c r="D93" s="146"/>
      <c r="E93" s="20">
        <v>0.2</v>
      </c>
      <c r="F93" s="17">
        <v>0.2</v>
      </c>
      <c r="G93" s="18">
        <v>0.2</v>
      </c>
      <c r="H93" s="18">
        <v>0.1</v>
      </c>
      <c r="I93" s="18">
        <v>0.1</v>
      </c>
      <c r="J93" s="18">
        <v>0.1</v>
      </c>
      <c r="K93" s="20">
        <v>0.1</v>
      </c>
      <c r="L93" s="17">
        <v>0.2</v>
      </c>
      <c r="M93" s="18">
        <v>0.2</v>
      </c>
      <c r="N93" s="18">
        <v>0.2</v>
      </c>
      <c r="O93" s="19">
        <v>0.2</v>
      </c>
      <c r="P93" s="18">
        <v>0.2</v>
      </c>
      <c r="Q93" s="18">
        <v>0.2</v>
      </c>
      <c r="R93" s="109">
        <v>0.2</v>
      </c>
    </row>
    <row r="94" spans="1:18" ht="15.75" thickBot="1">
      <c r="A94" s="123" t="s">
        <v>563</v>
      </c>
      <c r="B94" s="154"/>
      <c r="C94" s="149"/>
      <c r="D94" s="149"/>
      <c r="E94" s="25">
        <v>0.2</v>
      </c>
      <c r="F94" s="22">
        <v>0.2</v>
      </c>
      <c r="G94" s="23">
        <v>0.1</v>
      </c>
      <c r="H94" s="23">
        <v>0.1</v>
      </c>
      <c r="I94" s="23">
        <v>0.2</v>
      </c>
      <c r="J94" s="23">
        <v>0.2</v>
      </c>
      <c r="K94" s="25">
        <v>0.1</v>
      </c>
      <c r="L94" s="22">
        <v>0.2</v>
      </c>
      <c r="M94" s="23">
        <v>0.2</v>
      </c>
      <c r="N94" s="23">
        <v>0.2</v>
      </c>
      <c r="O94" s="24">
        <v>0.1</v>
      </c>
      <c r="P94" s="23">
        <v>0.1</v>
      </c>
      <c r="Q94" s="23">
        <v>0.2</v>
      </c>
      <c r="R94" s="110">
        <v>0.2</v>
      </c>
    </row>
  </sheetData>
  <sheetProtection password="B5DD" sheet="1" objects="1" scenarios="1"/>
  <mergeCells count="1">
    <mergeCell ref="T3:U4"/>
  </mergeCells>
  <conditionalFormatting sqref="B2:R74">
    <cfRule type="colorScale" priority="26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75:R75">
    <cfRule type="colorScale" priority="2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76:R76">
    <cfRule type="colorScale" priority="19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77:R77">
    <cfRule type="colorScale" priority="18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78:R78">
    <cfRule type="colorScale" priority="17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79:R79">
    <cfRule type="colorScale" priority="16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80:R80">
    <cfRule type="colorScale" priority="15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81:R81">
    <cfRule type="colorScale" priority="14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82:R82">
    <cfRule type="colorScale" priority="13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F83:K83">
    <cfRule type="colorScale" priority="12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84:R84">
    <cfRule type="colorScale" priority="1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85:R85">
    <cfRule type="colorScale" priority="9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F86:L86">
    <cfRule type="colorScale" priority="8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87:R88">
    <cfRule type="colorScale" priority="7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89:R89">
    <cfRule type="colorScale" priority="6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F90:L90">
    <cfRule type="colorScale" priority="5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F91:L91">
    <cfRule type="colorScale" priority="4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F92:J92">
    <cfRule type="colorScale" priority="3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93:R93">
    <cfRule type="colorScale" priority="2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E94:R94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D13" sqref="D13:E13"/>
    </sheetView>
  </sheetViews>
  <sheetFormatPr defaultColWidth="11.421875" defaultRowHeight="15"/>
  <cols>
    <col min="1" max="1" width="52.28125" style="0" customWidth="1"/>
    <col min="2" max="2" width="30.00390625" style="0" customWidth="1"/>
  </cols>
  <sheetData>
    <row r="1" spans="1:2" ht="16.5" thickBot="1">
      <c r="A1" s="99" t="s">
        <v>34</v>
      </c>
      <c r="B1" s="100" t="s">
        <v>99</v>
      </c>
    </row>
    <row r="2" spans="1:7" ht="15">
      <c r="A2" s="93" t="s">
        <v>19</v>
      </c>
      <c r="B2" s="50">
        <v>10.87</v>
      </c>
      <c r="D2" s="101"/>
      <c r="E2" s="101"/>
      <c r="F2" s="101"/>
      <c r="G2" s="101"/>
    </row>
    <row r="3" spans="1:7" ht="15">
      <c r="A3" s="94" t="s">
        <v>153</v>
      </c>
      <c r="B3" s="51">
        <v>12.984</v>
      </c>
      <c r="D3" s="101"/>
      <c r="E3" s="101"/>
      <c r="F3" s="101"/>
      <c r="G3" s="101"/>
    </row>
    <row r="4" spans="1:7" ht="15">
      <c r="A4" s="94" t="s">
        <v>154</v>
      </c>
      <c r="B4" s="51">
        <v>9.501</v>
      </c>
      <c r="D4" s="101"/>
      <c r="E4" s="101"/>
      <c r="F4" s="101"/>
      <c r="G4" s="101"/>
    </row>
    <row r="5" spans="1:7" ht="15">
      <c r="A5" s="94" t="s">
        <v>17</v>
      </c>
      <c r="B5" s="51">
        <v>12.586</v>
      </c>
      <c r="D5" s="101"/>
      <c r="E5" s="101"/>
      <c r="F5" s="101"/>
      <c r="G5" s="101"/>
    </row>
    <row r="6" spans="1:7" ht="15">
      <c r="A6" s="94" t="s">
        <v>20</v>
      </c>
      <c r="B6" s="51">
        <v>6.436</v>
      </c>
      <c r="D6" s="101"/>
      <c r="E6" s="101"/>
      <c r="F6" s="101"/>
      <c r="G6" s="101"/>
    </row>
    <row r="7" spans="1:7" ht="15">
      <c r="A7" s="94" t="s">
        <v>38</v>
      </c>
      <c r="B7" s="51">
        <v>12.829</v>
      </c>
      <c r="D7" s="101"/>
      <c r="E7" s="101"/>
      <c r="F7" s="101"/>
      <c r="G7" s="101"/>
    </row>
    <row r="8" spans="1:2" ht="15">
      <c r="A8" s="94" t="s">
        <v>155</v>
      </c>
      <c r="B8" s="51">
        <v>12.561</v>
      </c>
    </row>
    <row r="9" spans="1:2" ht="15.75" thickBot="1">
      <c r="A9" s="98" t="s">
        <v>18</v>
      </c>
      <c r="B9" s="97">
        <v>10.264</v>
      </c>
    </row>
    <row r="10" spans="1:5" ht="15">
      <c r="A10" s="93" t="s">
        <v>41</v>
      </c>
      <c r="B10" s="50">
        <v>11.938</v>
      </c>
      <c r="D10" s="237" t="s">
        <v>203</v>
      </c>
      <c r="E10" s="238"/>
    </row>
    <row r="11" spans="1:5" ht="15.75" thickBot="1">
      <c r="A11" s="94" t="s">
        <v>156</v>
      </c>
      <c r="B11" s="53">
        <v>11.802</v>
      </c>
      <c r="D11" s="239"/>
      <c r="E11" s="240"/>
    </row>
    <row r="12" spans="1:5" ht="15.75" thickBot="1">
      <c r="A12" s="94" t="s">
        <v>42</v>
      </c>
      <c r="B12" s="51">
        <v>12.04</v>
      </c>
      <c r="D12" s="114" t="s">
        <v>201</v>
      </c>
      <c r="E12" s="114" t="s">
        <v>202</v>
      </c>
    </row>
    <row r="13" spans="1:5" ht="15.75" thickBot="1">
      <c r="A13" s="94" t="s">
        <v>157</v>
      </c>
      <c r="B13" s="51">
        <v>9.19</v>
      </c>
      <c r="D13" s="143" t="e">
        <f>INDEX($B$2:$B$94,MATCH('NOTAS  CIENCIAS'!$I$19,$A$2:$A$94,0),MATCH('NOTAS  CIENCIAS'!$H$23,$B$1,0))</f>
        <v>#N/A</v>
      </c>
      <c r="E13" s="144">
        <f>INDEX($B$2:$B$94,MATCH('NOTAS  CCSS-HUMANAS'!$I$19,$A$2:$A$94,0),MATCH('NOTAS  CCSS-HUMANAS'!$H$23,$B$1,0))</f>
        <v>8.81</v>
      </c>
    </row>
    <row r="14" spans="1:2" ht="15">
      <c r="A14" s="94" t="s">
        <v>43</v>
      </c>
      <c r="B14" s="51">
        <v>13.408</v>
      </c>
    </row>
    <row r="15" spans="1:2" ht="15">
      <c r="A15" s="94" t="s">
        <v>158</v>
      </c>
      <c r="B15" s="51">
        <v>10.919</v>
      </c>
    </row>
    <row r="16" spans="1:2" ht="15">
      <c r="A16" s="94" t="s">
        <v>45</v>
      </c>
      <c r="B16" s="51">
        <v>12.631</v>
      </c>
    </row>
    <row r="17" spans="1:2" ht="15">
      <c r="A17" s="94" t="s">
        <v>159</v>
      </c>
      <c r="B17" s="51">
        <v>7.614</v>
      </c>
    </row>
    <row r="18" spans="1:2" ht="15">
      <c r="A18" s="94" t="s">
        <v>160</v>
      </c>
      <c r="B18" s="51">
        <v>9.343</v>
      </c>
    </row>
    <row r="19" spans="1:2" ht="15">
      <c r="A19" s="94" t="s">
        <v>46</v>
      </c>
      <c r="B19" s="51">
        <v>10.256</v>
      </c>
    </row>
    <row r="20" spans="1:2" ht="15">
      <c r="A20" s="94" t="s">
        <v>161</v>
      </c>
      <c r="B20" s="53">
        <v>9.504</v>
      </c>
    </row>
    <row r="21" spans="1:2" ht="15.75" thickBot="1">
      <c r="A21" s="95" t="s">
        <v>48</v>
      </c>
      <c r="B21" s="52">
        <v>12.236</v>
      </c>
    </row>
    <row r="22" spans="1:2" ht="15">
      <c r="A22" s="96" t="s">
        <v>162</v>
      </c>
      <c r="B22" s="50">
        <v>11.417</v>
      </c>
    </row>
    <row r="23" spans="1:2" ht="15">
      <c r="A23" s="94" t="s">
        <v>163</v>
      </c>
      <c r="B23" s="51">
        <v>9.478</v>
      </c>
    </row>
    <row r="24" spans="1:2" ht="15">
      <c r="A24" s="94" t="s">
        <v>164</v>
      </c>
      <c r="B24" s="51">
        <v>8.277</v>
      </c>
    </row>
    <row r="25" spans="1:2" ht="15">
      <c r="A25" s="94" t="s">
        <v>165</v>
      </c>
      <c r="B25" s="51">
        <v>6.649</v>
      </c>
    </row>
    <row r="26" spans="1:2" ht="15">
      <c r="A26" s="94" t="s">
        <v>166</v>
      </c>
      <c r="B26" s="51">
        <v>10.305</v>
      </c>
    </row>
    <row r="27" spans="1:2" ht="15">
      <c r="A27" s="94" t="s">
        <v>167</v>
      </c>
      <c r="B27" s="51">
        <v>11.29</v>
      </c>
    </row>
    <row r="28" spans="1:2" ht="15">
      <c r="A28" s="94" t="s">
        <v>168</v>
      </c>
      <c r="B28" s="51">
        <v>5</v>
      </c>
    </row>
    <row r="29" spans="1:2" ht="15">
      <c r="A29" s="94" t="s">
        <v>169</v>
      </c>
      <c r="B29" s="51">
        <v>12.581</v>
      </c>
    </row>
    <row r="30" spans="1:2" ht="15.75" thickBot="1">
      <c r="A30" s="95" t="s">
        <v>170</v>
      </c>
      <c r="B30" s="52">
        <v>10.907</v>
      </c>
    </row>
    <row r="31" spans="1:2" ht="15">
      <c r="A31" s="93" t="s">
        <v>144</v>
      </c>
      <c r="B31" s="50">
        <v>7.956</v>
      </c>
    </row>
    <row r="32" spans="1:2" ht="15">
      <c r="A32" s="94" t="s">
        <v>145</v>
      </c>
      <c r="B32" s="51">
        <v>10.311</v>
      </c>
    </row>
    <row r="33" spans="1:2" ht="15">
      <c r="A33" s="94" t="s">
        <v>146</v>
      </c>
      <c r="B33" s="51">
        <v>10.05</v>
      </c>
    </row>
    <row r="34" spans="1:2" ht="15">
      <c r="A34" s="94" t="s">
        <v>147</v>
      </c>
      <c r="B34" s="51">
        <v>11.859</v>
      </c>
    </row>
    <row r="35" spans="1:2" ht="15">
      <c r="A35" s="94" t="s">
        <v>148</v>
      </c>
      <c r="B35" s="51">
        <v>5</v>
      </c>
    </row>
    <row r="36" spans="1:2" ht="15">
      <c r="A36" s="94" t="s">
        <v>149</v>
      </c>
      <c r="B36" s="51">
        <v>9.986</v>
      </c>
    </row>
    <row r="37" spans="1:2" ht="15">
      <c r="A37" s="94" t="s">
        <v>150</v>
      </c>
      <c r="B37" s="51">
        <v>5</v>
      </c>
    </row>
    <row r="38" spans="1:2" ht="15">
      <c r="A38" s="94" t="s">
        <v>151</v>
      </c>
      <c r="B38" s="51">
        <v>5</v>
      </c>
    </row>
    <row r="39" spans="1:2" ht="15">
      <c r="A39" s="94" t="s">
        <v>152</v>
      </c>
      <c r="B39" s="51">
        <v>5.4</v>
      </c>
    </row>
    <row r="40" spans="1:2" ht="15">
      <c r="A40" s="94" t="s">
        <v>4</v>
      </c>
      <c r="B40" s="51">
        <v>8.079</v>
      </c>
    </row>
    <row r="41" spans="1:2" ht="15">
      <c r="A41" s="94" t="s">
        <v>21</v>
      </c>
      <c r="B41" s="51">
        <v>8.744</v>
      </c>
    </row>
    <row r="42" spans="1:2" ht="15">
      <c r="A42" s="94" t="s">
        <v>171</v>
      </c>
      <c r="B42" s="51">
        <v>5.228</v>
      </c>
    </row>
    <row r="43" spans="1:2" ht="15">
      <c r="A43" s="94" t="s">
        <v>172</v>
      </c>
      <c r="B43" s="53">
        <v>5</v>
      </c>
    </row>
    <row r="44" spans="1:2" ht="15">
      <c r="A44" s="94" t="s">
        <v>173</v>
      </c>
      <c r="B44" s="51">
        <v>5</v>
      </c>
    </row>
    <row r="45" spans="1:2" ht="15">
      <c r="A45" s="94" t="s">
        <v>174</v>
      </c>
      <c r="B45" s="51">
        <v>9.952</v>
      </c>
    </row>
    <row r="46" spans="1:2" ht="15">
      <c r="A46" s="94" t="s">
        <v>175</v>
      </c>
      <c r="B46" s="51">
        <v>8.3</v>
      </c>
    </row>
    <row r="47" spans="1:2" ht="15.75" thickBot="1">
      <c r="A47" s="95" t="s">
        <v>176</v>
      </c>
      <c r="B47" s="52">
        <v>11.697</v>
      </c>
    </row>
    <row r="48" spans="1:2" ht="15">
      <c r="A48" s="93" t="s">
        <v>177</v>
      </c>
      <c r="B48" s="50">
        <v>10.035</v>
      </c>
    </row>
    <row r="49" spans="1:2" ht="15">
      <c r="A49" s="94" t="s">
        <v>178</v>
      </c>
      <c r="B49" s="51">
        <v>11.5</v>
      </c>
    </row>
    <row r="50" spans="1:2" ht="15">
      <c r="A50" s="94" t="s">
        <v>179</v>
      </c>
      <c r="B50" s="51">
        <v>10.002</v>
      </c>
    </row>
    <row r="51" spans="1:2" ht="15">
      <c r="A51" s="94" t="s">
        <v>180</v>
      </c>
      <c r="B51" s="51">
        <v>8.098</v>
      </c>
    </row>
    <row r="52" spans="1:2" ht="15">
      <c r="A52" s="94" t="s">
        <v>181</v>
      </c>
      <c r="B52" s="51">
        <v>7.895</v>
      </c>
    </row>
    <row r="53" spans="1:2" ht="15">
      <c r="A53" s="94" t="s">
        <v>182</v>
      </c>
      <c r="B53" s="51">
        <v>10.706</v>
      </c>
    </row>
    <row r="54" spans="1:2" ht="15">
      <c r="A54" s="94" t="s">
        <v>183</v>
      </c>
      <c r="B54" s="51">
        <v>11.954</v>
      </c>
    </row>
    <row r="55" spans="1:2" ht="15">
      <c r="A55" s="94" t="s">
        <v>72</v>
      </c>
      <c r="B55" s="51">
        <v>8.08</v>
      </c>
    </row>
    <row r="56" spans="1:2" ht="15">
      <c r="A56" s="94" t="s">
        <v>184</v>
      </c>
      <c r="B56" s="51">
        <v>6.867</v>
      </c>
    </row>
    <row r="57" spans="1:2" ht="15">
      <c r="A57" s="94" t="s">
        <v>22</v>
      </c>
      <c r="B57" s="51">
        <v>9.679</v>
      </c>
    </row>
    <row r="58" spans="1:2" ht="15">
      <c r="A58" s="94" t="s">
        <v>185</v>
      </c>
      <c r="B58" s="20">
        <v>11.495</v>
      </c>
    </row>
    <row r="59" spans="1:2" ht="15">
      <c r="A59" s="94" t="s">
        <v>186</v>
      </c>
      <c r="B59" s="53">
        <v>9.754</v>
      </c>
    </row>
    <row r="60" spans="1:2" ht="15">
      <c r="A60" s="94" t="s">
        <v>187</v>
      </c>
      <c r="B60" s="51">
        <v>9.228</v>
      </c>
    </row>
    <row r="61" spans="1:2" ht="15">
      <c r="A61" s="94" t="s">
        <v>188</v>
      </c>
      <c r="B61" s="51">
        <v>9.671</v>
      </c>
    </row>
    <row r="62" spans="1:2" ht="15">
      <c r="A62" s="94" t="s">
        <v>189</v>
      </c>
      <c r="B62" s="51">
        <v>5</v>
      </c>
    </row>
    <row r="63" spans="1:2" ht="15">
      <c r="A63" s="94" t="s">
        <v>190</v>
      </c>
      <c r="B63" s="51">
        <v>5.55</v>
      </c>
    </row>
    <row r="64" spans="1:2" ht="15">
      <c r="A64" s="94" t="s">
        <v>191</v>
      </c>
      <c r="B64" s="51">
        <v>5</v>
      </c>
    </row>
    <row r="65" spans="1:2" ht="15">
      <c r="A65" s="94" t="s">
        <v>192</v>
      </c>
      <c r="B65" s="51">
        <v>9.102</v>
      </c>
    </row>
    <row r="66" spans="1:2" ht="15">
      <c r="A66" s="94" t="s">
        <v>193</v>
      </c>
      <c r="B66" s="51">
        <v>9.948</v>
      </c>
    </row>
    <row r="67" spans="1:2" ht="15">
      <c r="A67" s="94" t="s">
        <v>194</v>
      </c>
      <c r="B67" s="51">
        <v>9.003</v>
      </c>
    </row>
    <row r="68" spans="1:2" ht="15">
      <c r="A68" s="94" t="s">
        <v>80</v>
      </c>
      <c r="B68" s="51">
        <v>8.81</v>
      </c>
    </row>
    <row r="69" spans="1:2" ht="15">
      <c r="A69" s="94" t="s">
        <v>195</v>
      </c>
      <c r="B69" s="51">
        <v>10.924</v>
      </c>
    </row>
    <row r="70" spans="1:2" ht="15">
      <c r="A70" s="94" t="s">
        <v>196</v>
      </c>
      <c r="B70" s="51">
        <v>11.726</v>
      </c>
    </row>
    <row r="71" spans="1:2" ht="15">
      <c r="A71" s="94" t="s">
        <v>197</v>
      </c>
      <c r="B71" s="51">
        <v>8.089</v>
      </c>
    </row>
    <row r="72" spans="1:2" ht="15">
      <c r="A72" s="94" t="s">
        <v>198</v>
      </c>
      <c r="B72" s="51">
        <v>7.484</v>
      </c>
    </row>
    <row r="73" spans="1:2" ht="15">
      <c r="A73" s="94" t="s">
        <v>199</v>
      </c>
      <c r="B73" s="51">
        <v>7.93</v>
      </c>
    </row>
    <row r="74" spans="1:2" ht="15.75" thickBot="1">
      <c r="A74" s="95" t="s">
        <v>84</v>
      </c>
      <c r="B74" s="155">
        <v>6.759</v>
      </c>
    </row>
    <row r="75" spans="1:2" ht="15">
      <c r="A75" s="150" t="s">
        <v>544</v>
      </c>
      <c r="B75" s="50">
        <v>11.776</v>
      </c>
    </row>
    <row r="76" spans="1:2" ht="15">
      <c r="A76" s="122" t="s">
        <v>545</v>
      </c>
      <c r="B76" s="51">
        <v>11.105</v>
      </c>
    </row>
    <row r="77" spans="1:2" ht="15">
      <c r="A77" s="122" t="s">
        <v>546</v>
      </c>
      <c r="B77" s="51">
        <v>11.034</v>
      </c>
    </row>
    <row r="78" spans="1:2" ht="15">
      <c r="A78" s="122" t="s">
        <v>547</v>
      </c>
      <c r="B78" s="51">
        <v>10.972</v>
      </c>
    </row>
    <row r="79" spans="1:2" ht="15">
      <c r="A79" s="122" t="s">
        <v>548</v>
      </c>
      <c r="B79" s="51">
        <v>9.96</v>
      </c>
    </row>
    <row r="80" spans="1:2" ht="15">
      <c r="A80" s="122" t="s">
        <v>549</v>
      </c>
      <c r="B80" s="51">
        <v>10.163</v>
      </c>
    </row>
    <row r="81" spans="1:2" ht="15">
      <c r="A81" s="122" t="s">
        <v>550</v>
      </c>
      <c r="B81" s="51">
        <v>13.206</v>
      </c>
    </row>
    <row r="82" spans="1:2" ht="15">
      <c r="A82" s="122" t="s">
        <v>551</v>
      </c>
      <c r="B82" s="51">
        <v>13.24</v>
      </c>
    </row>
    <row r="83" spans="1:2" ht="15">
      <c r="A83" s="122" t="s">
        <v>552</v>
      </c>
      <c r="B83" s="51">
        <v>12.986</v>
      </c>
    </row>
    <row r="84" spans="1:2" ht="15">
      <c r="A84" s="122" t="s">
        <v>553</v>
      </c>
      <c r="B84" s="51">
        <v>10.059</v>
      </c>
    </row>
    <row r="85" spans="1:2" ht="15">
      <c r="A85" s="122" t="s">
        <v>554</v>
      </c>
      <c r="B85" s="51">
        <v>10.799</v>
      </c>
    </row>
    <row r="86" spans="1:2" ht="15">
      <c r="A86" s="122" t="s">
        <v>555</v>
      </c>
      <c r="B86" s="51">
        <v>13.65</v>
      </c>
    </row>
    <row r="87" spans="1:2" ht="15">
      <c r="A87" s="122" t="s">
        <v>556</v>
      </c>
      <c r="B87" s="51">
        <v>11.466</v>
      </c>
    </row>
    <row r="88" spans="1:2" ht="15">
      <c r="A88" s="122" t="s">
        <v>557</v>
      </c>
      <c r="B88" s="51">
        <v>11.1</v>
      </c>
    </row>
    <row r="89" spans="1:2" ht="15">
      <c r="A89" s="122" t="s">
        <v>558</v>
      </c>
      <c r="B89" s="51">
        <v>11.598</v>
      </c>
    </row>
    <row r="90" spans="1:2" ht="15">
      <c r="A90" s="122" t="s">
        <v>559</v>
      </c>
      <c r="B90" s="51">
        <v>13.875</v>
      </c>
    </row>
    <row r="91" spans="1:2" ht="15">
      <c r="A91" s="122" t="s">
        <v>560</v>
      </c>
      <c r="B91" s="51">
        <v>10.793</v>
      </c>
    </row>
    <row r="92" spans="1:2" ht="15">
      <c r="A92" s="122" t="s">
        <v>561</v>
      </c>
      <c r="B92" s="51">
        <v>13.379</v>
      </c>
    </row>
    <row r="93" spans="1:2" ht="15">
      <c r="A93" s="122" t="s">
        <v>562</v>
      </c>
      <c r="B93" s="51">
        <v>12.591</v>
      </c>
    </row>
    <row r="94" spans="1:2" ht="15.75" thickBot="1">
      <c r="A94" s="123" t="s">
        <v>563</v>
      </c>
      <c r="B94" s="52">
        <v>9.659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8"/>
  <sheetViews>
    <sheetView workbookViewId="0" topLeftCell="A70">
      <selection activeCell="A2" sqref="A2:A108"/>
    </sheetView>
  </sheetViews>
  <sheetFormatPr defaultColWidth="11.421875" defaultRowHeight="15"/>
  <cols>
    <col min="1" max="1" width="53.00390625" style="55" customWidth="1"/>
    <col min="2" max="18" width="6.7109375" style="0" customWidth="1"/>
    <col min="19" max="19" width="21.71093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93" t="s">
        <v>204</v>
      </c>
      <c r="B2" s="14"/>
      <c r="C2" s="13"/>
      <c r="D2" s="13"/>
      <c r="E2" s="15"/>
      <c r="F2" s="14">
        <v>0.2</v>
      </c>
      <c r="G2" s="13">
        <v>0.2</v>
      </c>
      <c r="H2" s="13"/>
      <c r="I2" s="13">
        <v>0.2</v>
      </c>
      <c r="J2" s="13">
        <v>0.2</v>
      </c>
      <c r="K2" s="16"/>
      <c r="L2" s="12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94" t="s">
        <v>205</v>
      </c>
      <c r="B3" s="17"/>
      <c r="C3" s="18"/>
      <c r="D3" s="18"/>
      <c r="E3" s="19"/>
      <c r="F3" s="17">
        <v>0.2</v>
      </c>
      <c r="G3" s="18">
        <v>0.2</v>
      </c>
      <c r="H3" s="18"/>
      <c r="I3" s="18">
        <v>0.2</v>
      </c>
      <c r="J3" s="18">
        <v>0.2</v>
      </c>
      <c r="K3" s="20"/>
      <c r="L3" s="21">
        <v>0.2</v>
      </c>
      <c r="M3" s="18">
        <v>0.2</v>
      </c>
      <c r="N3" s="18">
        <v>0.2</v>
      </c>
      <c r="O3" s="18"/>
      <c r="P3" s="18"/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94" t="s">
        <v>206</v>
      </c>
      <c r="B4" s="17"/>
      <c r="C4" s="18"/>
      <c r="D4" s="18"/>
      <c r="E4" s="19"/>
      <c r="F4" s="17">
        <v>0.2</v>
      </c>
      <c r="G4" s="18">
        <v>0.2</v>
      </c>
      <c r="H4" s="18"/>
      <c r="I4" s="18">
        <v>0.2</v>
      </c>
      <c r="J4" s="18">
        <v>0.2</v>
      </c>
      <c r="K4" s="20"/>
      <c r="L4" s="21">
        <v>0.2</v>
      </c>
      <c r="M4" s="18">
        <v>0.2</v>
      </c>
      <c r="N4" s="18">
        <v>0.2</v>
      </c>
      <c r="O4" s="18">
        <v>0.2</v>
      </c>
      <c r="P4" s="18">
        <v>0.1</v>
      </c>
      <c r="Q4" s="18">
        <v>0.2</v>
      </c>
      <c r="R4" s="20"/>
      <c r="T4" s="239"/>
      <c r="U4" s="240"/>
      <c r="V4" s="92"/>
    </row>
    <row r="5" spans="1:22" ht="15.75" thickBot="1">
      <c r="A5" s="94" t="s">
        <v>207</v>
      </c>
      <c r="B5" s="17"/>
      <c r="C5" s="18"/>
      <c r="D5" s="18"/>
      <c r="E5" s="19"/>
      <c r="F5" s="17">
        <v>0.2</v>
      </c>
      <c r="G5" s="18"/>
      <c r="H5" s="18"/>
      <c r="I5" s="18"/>
      <c r="J5" s="18"/>
      <c r="K5" s="20"/>
      <c r="L5" s="21">
        <v>0.2</v>
      </c>
      <c r="M5" s="18">
        <v>0.2</v>
      </c>
      <c r="N5" s="18"/>
      <c r="O5" s="18">
        <v>0.2</v>
      </c>
      <c r="P5" s="18">
        <v>0.2</v>
      </c>
      <c r="Q5" s="18">
        <v>0.2</v>
      </c>
      <c r="R5" s="20"/>
      <c r="T5" s="115" t="s">
        <v>201</v>
      </c>
      <c r="U5" s="115" t="s">
        <v>202</v>
      </c>
      <c r="V5" s="92"/>
    </row>
    <row r="6" spans="1:22" ht="15">
      <c r="A6" s="94" t="s">
        <v>208</v>
      </c>
      <c r="B6" s="17"/>
      <c r="C6" s="18"/>
      <c r="D6" s="18"/>
      <c r="E6" s="19"/>
      <c r="F6" s="17"/>
      <c r="G6" s="18"/>
      <c r="H6" s="18"/>
      <c r="I6" s="18"/>
      <c r="J6" s="18"/>
      <c r="K6" s="20"/>
      <c r="L6" s="21"/>
      <c r="M6" s="18"/>
      <c r="N6" s="18"/>
      <c r="O6" s="18">
        <v>0.2</v>
      </c>
      <c r="P6" s="18">
        <v>0.2</v>
      </c>
      <c r="Q6" s="18"/>
      <c r="R6" s="20">
        <v>0.2</v>
      </c>
      <c r="T6" s="156">
        <f>INDEX($B$2:$R$108,MATCH('NOTAS  CIENCIAS'!$I$19,$A$2:$A$108,0),MATCH('NOTAS  CIENCIAS'!H14,$B$1:$R$1,0))</f>
        <v>0</v>
      </c>
      <c r="U6" s="138" t="e">
        <f>INDEX($B$2:$R$108,MATCH('NOTAS  CCSS-HUMANAS'!$I$19,$A$2:$A$108,0),MATCH('NOTAS  CCSS-HUMANAS'!H14,$B$1:$R$1,0))</f>
        <v>#N/A</v>
      </c>
      <c r="V6" s="92"/>
    </row>
    <row r="7" spans="1:22" ht="15">
      <c r="A7" s="94" t="s">
        <v>209</v>
      </c>
      <c r="B7" s="17"/>
      <c r="C7" s="18"/>
      <c r="D7" s="18"/>
      <c r="E7" s="19"/>
      <c r="F7" s="17">
        <v>0.1</v>
      </c>
      <c r="G7" s="18"/>
      <c r="H7" s="18"/>
      <c r="I7" s="18">
        <v>0.2</v>
      </c>
      <c r="J7" s="18"/>
      <c r="K7" s="20">
        <v>0.2</v>
      </c>
      <c r="L7" s="21">
        <v>0.1</v>
      </c>
      <c r="M7" s="18"/>
      <c r="N7" s="18">
        <v>0.1</v>
      </c>
      <c r="O7" s="18">
        <v>0.2</v>
      </c>
      <c r="P7" s="18"/>
      <c r="Q7" s="18"/>
      <c r="R7" s="20">
        <v>0.2</v>
      </c>
      <c r="T7" s="139">
        <f>INDEX($B$2:$R$108,MATCH('NOTAS  CIENCIAS'!$I$19,$A$2:$A$108,0),MATCH('NOTAS  CIENCIAS'!H15,$B$1:$R$1,0))</f>
        <v>0.2</v>
      </c>
      <c r="U7" s="140" t="e">
        <f>INDEX($B$2:$R$108,MATCH('NOTAS  CCSS-HUMANAS'!$I$19,$A$2:$A$108,0),MATCH('NOTAS  CCSS-HUMANAS'!H15,$B$1:$R$1,0))</f>
        <v>#N/A</v>
      </c>
      <c r="V7" s="92"/>
    </row>
    <row r="8" spans="1:21" ht="15.75" thickBot="1">
      <c r="A8" s="94" t="s">
        <v>210</v>
      </c>
      <c r="B8" s="17"/>
      <c r="C8" s="18"/>
      <c r="D8" s="18"/>
      <c r="E8" s="19"/>
      <c r="F8" s="17">
        <v>0.2</v>
      </c>
      <c r="G8" s="18">
        <v>0.2</v>
      </c>
      <c r="H8" s="18"/>
      <c r="I8" s="18">
        <v>0.2</v>
      </c>
      <c r="J8" s="18">
        <v>0.2</v>
      </c>
      <c r="K8" s="20"/>
      <c r="L8" s="21"/>
      <c r="M8" s="18"/>
      <c r="N8" s="18"/>
      <c r="O8" s="18"/>
      <c r="P8" s="18"/>
      <c r="Q8" s="18"/>
      <c r="R8" s="20"/>
      <c r="T8" s="141">
        <f>INDEX($B$2:$R$108,MATCH('NOTAS  CIENCIAS'!$I$19,$A$2:$A$108,0),MATCH('NOTAS  CIENCIAS'!H16,$B$1:$R$1,0))</f>
        <v>0.2</v>
      </c>
      <c r="U8" s="142" t="e">
        <f>INDEX($B$2:$R$108,MATCH('NOTAS  CCSS-HUMANAS'!$I$19,$A$2:$A$108,0),MATCH('NOTAS  CCSS-HUMANAS'!H16,$B$1:$R$1,0))</f>
        <v>#N/A</v>
      </c>
    </row>
    <row r="9" spans="1:18" ht="15">
      <c r="A9" s="94" t="s">
        <v>211</v>
      </c>
      <c r="B9" s="17"/>
      <c r="C9" s="18"/>
      <c r="D9" s="18"/>
      <c r="E9" s="19"/>
      <c r="F9" s="17">
        <v>0.2</v>
      </c>
      <c r="G9" s="18">
        <v>0.2</v>
      </c>
      <c r="H9" s="18"/>
      <c r="I9" s="18">
        <v>0.2</v>
      </c>
      <c r="J9" s="18">
        <v>0.2</v>
      </c>
      <c r="K9" s="20"/>
      <c r="L9" s="21"/>
      <c r="M9" s="18"/>
      <c r="N9" s="18"/>
      <c r="O9" s="18"/>
      <c r="P9" s="18"/>
      <c r="Q9" s="18"/>
      <c r="R9" s="20"/>
    </row>
    <row r="10" spans="1:18" ht="15">
      <c r="A10" s="94" t="s">
        <v>153</v>
      </c>
      <c r="B10" s="90"/>
      <c r="C10" s="82"/>
      <c r="D10" s="82"/>
      <c r="E10" s="124"/>
      <c r="F10" s="90">
        <v>0.2</v>
      </c>
      <c r="G10" s="82">
        <v>0.2</v>
      </c>
      <c r="H10" s="82"/>
      <c r="I10" s="82">
        <v>0.2</v>
      </c>
      <c r="J10" s="82">
        <v>0.2</v>
      </c>
      <c r="K10" s="83"/>
      <c r="L10" s="87"/>
      <c r="M10" s="82"/>
      <c r="N10" s="82"/>
      <c r="O10" s="82"/>
      <c r="P10" s="82"/>
      <c r="Q10" s="82"/>
      <c r="R10" s="83"/>
    </row>
    <row r="11" spans="1:18" ht="15">
      <c r="A11" s="94" t="s">
        <v>212</v>
      </c>
      <c r="B11" s="90"/>
      <c r="C11" s="82"/>
      <c r="D11" s="82"/>
      <c r="E11" s="124"/>
      <c r="F11" s="90">
        <v>0.2</v>
      </c>
      <c r="G11" s="82">
        <v>0.2</v>
      </c>
      <c r="H11" s="82"/>
      <c r="I11" s="82">
        <v>0.2</v>
      </c>
      <c r="J11" s="82">
        <v>0.2</v>
      </c>
      <c r="K11" s="83"/>
      <c r="L11" s="87"/>
      <c r="M11" s="82"/>
      <c r="N11" s="82"/>
      <c r="O11" s="82"/>
      <c r="P11" s="82"/>
      <c r="Q11" s="82"/>
      <c r="R11" s="83"/>
    </row>
    <row r="12" spans="1:18" ht="15">
      <c r="A12" s="94" t="s">
        <v>213</v>
      </c>
      <c r="B12" s="90"/>
      <c r="C12" s="82"/>
      <c r="D12" s="82"/>
      <c r="E12" s="124"/>
      <c r="F12" s="90">
        <v>0.2</v>
      </c>
      <c r="G12" s="82"/>
      <c r="H12" s="82"/>
      <c r="I12" s="82">
        <v>0.2</v>
      </c>
      <c r="J12" s="82">
        <v>0.2</v>
      </c>
      <c r="K12" s="83"/>
      <c r="L12" s="87"/>
      <c r="M12" s="82"/>
      <c r="N12" s="82"/>
      <c r="O12" s="82"/>
      <c r="P12" s="82"/>
      <c r="Q12" s="82"/>
      <c r="R12" s="83"/>
    </row>
    <row r="13" spans="1:18" ht="15">
      <c r="A13" s="94" t="s">
        <v>214</v>
      </c>
      <c r="B13" s="90"/>
      <c r="C13" s="82"/>
      <c r="D13" s="82"/>
      <c r="E13" s="124"/>
      <c r="F13" s="90">
        <v>0.2</v>
      </c>
      <c r="G13" s="82"/>
      <c r="H13" s="82"/>
      <c r="I13" s="82"/>
      <c r="J13" s="82"/>
      <c r="K13" s="83"/>
      <c r="L13" s="87">
        <v>0.2</v>
      </c>
      <c r="M13" s="82">
        <v>0.2</v>
      </c>
      <c r="N13" s="82">
        <v>0.2</v>
      </c>
      <c r="O13" s="82">
        <v>0.2</v>
      </c>
      <c r="P13" s="82">
        <v>0.2</v>
      </c>
      <c r="Q13" s="82">
        <v>0.2</v>
      </c>
      <c r="R13" s="83"/>
    </row>
    <row r="14" spans="1:18" ht="15">
      <c r="A14" s="94" t="s">
        <v>215</v>
      </c>
      <c r="B14" s="90"/>
      <c r="C14" s="82"/>
      <c r="D14" s="82"/>
      <c r="E14" s="124"/>
      <c r="F14" s="90">
        <v>0.2</v>
      </c>
      <c r="G14" s="82"/>
      <c r="H14" s="82"/>
      <c r="I14" s="82"/>
      <c r="J14" s="82"/>
      <c r="K14" s="83"/>
      <c r="L14" s="87">
        <v>0.2</v>
      </c>
      <c r="M14" s="82">
        <v>0.2</v>
      </c>
      <c r="N14" s="82">
        <v>0.2</v>
      </c>
      <c r="O14" s="82">
        <v>0.2</v>
      </c>
      <c r="P14" s="82">
        <v>0.2</v>
      </c>
      <c r="Q14" s="82">
        <v>0.2</v>
      </c>
      <c r="R14" s="83"/>
    </row>
    <row r="15" spans="1:18" ht="30">
      <c r="A15" s="94" t="s">
        <v>216</v>
      </c>
      <c r="B15" s="90"/>
      <c r="C15" s="82"/>
      <c r="D15" s="82"/>
      <c r="E15" s="124"/>
      <c r="F15" s="90">
        <v>0.2</v>
      </c>
      <c r="G15" s="82"/>
      <c r="H15" s="82"/>
      <c r="I15" s="82"/>
      <c r="J15" s="82"/>
      <c r="K15" s="83"/>
      <c r="L15" s="87">
        <v>0.2</v>
      </c>
      <c r="M15" s="82">
        <v>0.2</v>
      </c>
      <c r="N15" s="82">
        <v>0.2</v>
      </c>
      <c r="O15" s="82">
        <v>0.2</v>
      </c>
      <c r="P15" s="82">
        <v>0.2</v>
      </c>
      <c r="Q15" s="82">
        <v>0.2</v>
      </c>
      <c r="R15" s="83"/>
    </row>
    <row r="16" spans="1:18" ht="15">
      <c r="A16" s="94" t="s">
        <v>217</v>
      </c>
      <c r="B16" s="90"/>
      <c r="C16" s="82"/>
      <c r="D16" s="82"/>
      <c r="E16" s="124"/>
      <c r="F16" s="90">
        <v>0.2</v>
      </c>
      <c r="G16" s="82">
        <v>0.2</v>
      </c>
      <c r="H16" s="82"/>
      <c r="I16" s="82">
        <v>0.2</v>
      </c>
      <c r="J16" s="82">
        <v>0.2</v>
      </c>
      <c r="K16" s="83">
        <v>0.1</v>
      </c>
      <c r="L16" s="87">
        <v>0.1</v>
      </c>
      <c r="M16" s="82"/>
      <c r="N16" s="82"/>
      <c r="O16" s="82"/>
      <c r="P16" s="82"/>
      <c r="Q16" s="82"/>
      <c r="R16" s="83"/>
    </row>
    <row r="17" spans="1:18" ht="15">
      <c r="A17" s="94" t="s">
        <v>218</v>
      </c>
      <c r="B17" s="90"/>
      <c r="C17" s="82"/>
      <c r="D17" s="82"/>
      <c r="E17" s="124"/>
      <c r="F17" s="90">
        <v>0.2</v>
      </c>
      <c r="G17" s="82">
        <v>0.2</v>
      </c>
      <c r="H17" s="82"/>
      <c r="I17" s="82">
        <v>0.2</v>
      </c>
      <c r="J17" s="82">
        <v>0.2</v>
      </c>
      <c r="K17" s="83"/>
      <c r="L17" s="87"/>
      <c r="M17" s="82"/>
      <c r="N17" s="82"/>
      <c r="O17" s="82"/>
      <c r="P17" s="82"/>
      <c r="Q17" s="82"/>
      <c r="R17" s="83"/>
    </row>
    <row r="18" spans="1:18" ht="15">
      <c r="A18" s="94" t="s">
        <v>219</v>
      </c>
      <c r="B18" s="90"/>
      <c r="C18" s="82"/>
      <c r="D18" s="82"/>
      <c r="E18" s="124"/>
      <c r="F18" s="90">
        <v>0.2</v>
      </c>
      <c r="G18" s="82">
        <v>0.2</v>
      </c>
      <c r="H18" s="82"/>
      <c r="I18" s="82">
        <v>0.2</v>
      </c>
      <c r="J18" s="82">
        <v>0.2</v>
      </c>
      <c r="K18" s="83"/>
      <c r="L18" s="87"/>
      <c r="M18" s="82"/>
      <c r="N18" s="82"/>
      <c r="O18" s="82"/>
      <c r="P18" s="82"/>
      <c r="Q18" s="82"/>
      <c r="R18" s="83"/>
    </row>
    <row r="19" spans="1:18" ht="15">
      <c r="A19" s="94" t="s">
        <v>220</v>
      </c>
      <c r="B19" s="90"/>
      <c r="C19" s="82"/>
      <c r="D19" s="82"/>
      <c r="E19" s="124"/>
      <c r="F19" s="90">
        <v>0.2</v>
      </c>
      <c r="G19" s="82">
        <v>0.2</v>
      </c>
      <c r="H19" s="82"/>
      <c r="I19" s="82">
        <v>0.2</v>
      </c>
      <c r="J19" s="82">
        <v>0.2</v>
      </c>
      <c r="K19" s="83"/>
      <c r="L19" s="87"/>
      <c r="M19" s="82"/>
      <c r="N19" s="82"/>
      <c r="O19" s="82"/>
      <c r="P19" s="82"/>
      <c r="Q19" s="82"/>
      <c r="R19" s="83"/>
    </row>
    <row r="20" spans="1:18" ht="15">
      <c r="A20" s="94" t="s">
        <v>221</v>
      </c>
      <c r="B20" s="90"/>
      <c r="C20" s="82"/>
      <c r="D20" s="82"/>
      <c r="E20" s="124"/>
      <c r="F20" s="90"/>
      <c r="G20" s="82"/>
      <c r="H20" s="82"/>
      <c r="I20" s="82"/>
      <c r="J20" s="82"/>
      <c r="K20" s="83"/>
      <c r="L20" s="87"/>
      <c r="M20" s="82">
        <v>0.2</v>
      </c>
      <c r="N20" s="82"/>
      <c r="O20" s="82">
        <v>0.2</v>
      </c>
      <c r="P20" s="82">
        <v>0.2</v>
      </c>
      <c r="Q20" s="82"/>
      <c r="R20" s="83">
        <v>0.2</v>
      </c>
    </row>
    <row r="21" spans="1:18" ht="15">
      <c r="A21" s="94" t="s">
        <v>222</v>
      </c>
      <c r="B21" s="90"/>
      <c r="C21" s="82"/>
      <c r="D21" s="82"/>
      <c r="E21" s="124"/>
      <c r="F21" s="90">
        <v>0.2</v>
      </c>
      <c r="G21" s="82">
        <v>0.2</v>
      </c>
      <c r="H21" s="82"/>
      <c r="I21" s="82">
        <v>0.2</v>
      </c>
      <c r="J21" s="82">
        <v>0.2</v>
      </c>
      <c r="K21" s="83"/>
      <c r="L21" s="87">
        <v>0.2</v>
      </c>
      <c r="M21" s="82">
        <v>0.2</v>
      </c>
      <c r="N21" s="82">
        <v>0.2</v>
      </c>
      <c r="O21" s="82"/>
      <c r="P21" s="82"/>
      <c r="Q21" s="82">
        <v>0.2</v>
      </c>
      <c r="R21" s="83"/>
    </row>
    <row r="22" spans="1:18" ht="15">
      <c r="A22" s="94" t="s">
        <v>223</v>
      </c>
      <c r="B22" s="17">
        <v>0.2</v>
      </c>
      <c r="C22" s="18"/>
      <c r="D22" s="18"/>
      <c r="E22" s="19"/>
      <c r="F22" s="17">
        <v>0.2</v>
      </c>
      <c r="G22" s="18"/>
      <c r="H22" s="18"/>
      <c r="I22" s="18"/>
      <c r="J22" s="18"/>
      <c r="K22" s="20">
        <v>0.1</v>
      </c>
      <c r="L22" s="21">
        <v>0.2</v>
      </c>
      <c r="M22" s="18"/>
      <c r="N22" s="18"/>
      <c r="O22" s="18">
        <v>0.2</v>
      </c>
      <c r="P22" s="18">
        <v>0.2</v>
      </c>
      <c r="Q22" s="18">
        <v>0.1</v>
      </c>
      <c r="R22" s="20">
        <v>0.2</v>
      </c>
    </row>
    <row r="23" spans="1:18" ht="15">
      <c r="A23" s="94" t="s">
        <v>224</v>
      </c>
      <c r="B23" s="17">
        <v>0.2</v>
      </c>
      <c r="C23" s="18"/>
      <c r="D23" s="18"/>
      <c r="E23" s="19"/>
      <c r="F23" s="17"/>
      <c r="G23" s="18"/>
      <c r="H23" s="18"/>
      <c r="I23" s="18"/>
      <c r="J23" s="18"/>
      <c r="K23" s="20"/>
      <c r="L23" s="21">
        <v>0.2</v>
      </c>
      <c r="M23" s="18"/>
      <c r="N23" s="18">
        <v>0.2</v>
      </c>
      <c r="O23" s="18"/>
      <c r="P23" s="18"/>
      <c r="Q23" s="18"/>
      <c r="R23" s="20"/>
    </row>
    <row r="24" spans="1:18" ht="15">
      <c r="A24" s="94" t="s">
        <v>225</v>
      </c>
      <c r="B24" s="17"/>
      <c r="C24" s="18"/>
      <c r="D24" s="18"/>
      <c r="E24" s="19"/>
      <c r="F24" s="17">
        <v>0.2</v>
      </c>
      <c r="G24" s="18"/>
      <c r="H24" s="18"/>
      <c r="I24" s="18">
        <v>0.2</v>
      </c>
      <c r="J24" s="18"/>
      <c r="K24" s="20"/>
      <c r="L24" s="21">
        <v>0.2</v>
      </c>
      <c r="M24" s="18"/>
      <c r="N24" s="18"/>
      <c r="O24" s="18"/>
      <c r="P24" s="18"/>
      <c r="Q24" s="18"/>
      <c r="R24" s="20">
        <v>0.2</v>
      </c>
    </row>
    <row r="25" spans="1:18" ht="15">
      <c r="A25" s="94" t="s">
        <v>226</v>
      </c>
      <c r="B25" s="17"/>
      <c r="C25" s="18"/>
      <c r="D25" s="18"/>
      <c r="E25" s="19"/>
      <c r="F25" s="17">
        <v>0.2</v>
      </c>
      <c r="G25" s="18"/>
      <c r="H25" s="18"/>
      <c r="I25" s="18"/>
      <c r="J25" s="18"/>
      <c r="K25" s="20"/>
      <c r="L25" s="21">
        <v>0.2</v>
      </c>
      <c r="M25" s="18">
        <v>0.2</v>
      </c>
      <c r="N25" s="18">
        <v>0.2</v>
      </c>
      <c r="O25" s="18">
        <v>0.2</v>
      </c>
      <c r="P25" s="18"/>
      <c r="Q25" s="18">
        <v>0.2</v>
      </c>
      <c r="R25" s="20"/>
    </row>
    <row r="26" spans="1:18" ht="15">
      <c r="A26" s="94" t="s">
        <v>227</v>
      </c>
      <c r="B26" s="17"/>
      <c r="C26" s="18"/>
      <c r="D26" s="18"/>
      <c r="E26" s="19"/>
      <c r="F26" s="17">
        <v>0.2</v>
      </c>
      <c r="G26" s="18"/>
      <c r="H26" s="18"/>
      <c r="I26" s="18"/>
      <c r="J26" s="18"/>
      <c r="K26" s="20"/>
      <c r="L26" s="21">
        <v>0.2</v>
      </c>
      <c r="M26" s="18">
        <v>0.2</v>
      </c>
      <c r="N26" s="18">
        <v>0.2</v>
      </c>
      <c r="O26" s="18">
        <v>0.2</v>
      </c>
      <c r="P26" s="18">
        <v>0.1</v>
      </c>
      <c r="Q26" s="18">
        <v>0.2</v>
      </c>
      <c r="R26" s="20"/>
    </row>
    <row r="27" spans="1:18" ht="15">
      <c r="A27" s="94" t="s">
        <v>228</v>
      </c>
      <c r="B27" s="17"/>
      <c r="C27" s="18"/>
      <c r="D27" s="18"/>
      <c r="E27" s="19"/>
      <c r="F27" s="17">
        <v>0.2</v>
      </c>
      <c r="G27" s="18">
        <v>0.1</v>
      </c>
      <c r="H27" s="18"/>
      <c r="I27" s="18">
        <v>0.1</v>
      </c>
      <c r="J27" s="18">
        <v>0.1</v>
      </c>
      <c r="K27" s="20"/>
      <c r="L27" s="21">
        <v>0.2</v>
      </c>
      <c r="M27" s="18"/>
      <c r="N27" s="18">
        <v>0.2</v>
      </c>
      <c r="O27" s="18">
        <v>0.1</v>
      </c>
      <c r="P27" s="18"/>
      <c r="Q27" s="18">
        <v>0.2</v>
      </c>
      <c r="R27" s="20">
        <v>0.1</v>
      </c>
    </row>
    <row r="28" spans="1:18" ht="15">
      <c r="A28" s="94" t="s">
        <v>229</v>
      </c>
      <c r="B28" s="17"/>
      <c r="C28" s="18"/>
      <c r="D28" s="18"/>
      <c r="E28" s="19"/>
      <c r="F28" s="17">
        <v>0.1</v>
      </c>
      <c r="G28" s="18"/>
      <c r="H28" s="18"/>
      <c r="I28" s="18">
        <v>0.2</v>
      </c>
      <c r="J28" s="18"/>
      <c r="K28" s="20">
        <v>0.2</v>
      </c>
      <c r="L28" s="21">
        <v>0.1</v>
      </c>
      <c r="M28" s="18"/>
      <c r="N28" s="18">
        <v>0.1</v>
      </c>
      <c r="O28" s="18">
        <v>0.2</v>
      </c>
      <c r="P28" s="18"/>
      <c r="Q28" s="18"/>
      <c r="R28" s="20">
        <v>0.2</v>
      </c>
    </row>
    <row r="29" spans="1:18" ht="15">
      <c r="A29" s="94" t="s">
        <v>230</v>
      </c>
      <c r="B29" s="17"/>
      <c r="C29" s="18"/>
      <c r="D29" s="18"/>
      <c r="E29" s="19"/>
      <c r="F29" s="17">
        <v>0.2</v>
      </c>
      <c r="G29" s="18"/>
      <c r="H29" s="18"/>
      <c r="I29" s="18"/>
      <c r="J29" s="18"/>
      <c r="K29" s="20"/>
      <c r="L29" s="21">
        <v>0.2</v>
      </c>
      <c r="M29" s="18">
        <v>0.2</v>
      </c>
      <c r="N29" s="18">
        <v>0.2</v>
      </c>
      <c r="O29" s="18">
        <v>0.2</v>
      </c>
      <c r="P29" s="18">
        <v>0.1</v>
      </c>
      <c r="Q29" s="18">
        <v>0.1</v>
      </c>
      <c r="R29" s="20"/>
    </row>
    <row r="30" spans="1:18" ht="15">
      <c r="A30" s="94" t="s">
        <v>231</v>
      </c>
      <c r="B30" s="90"/>
      <c r="C30" s="82"/>
      <c r="D30" s="82"/>
      <c r="E30" s="124"/>
      <c r="F30" s="90">
        <v>0.2</v>
      </c>
      <c r="G30" s="82">
        <v>0.1</v>
      </c>
      <c r="H30" s="82"/>
      <c r="I30" s="82"/>
      <c r="J30" s="82"/>
      <c r="K30" s="83"/>
      <c r="L30" s="87">
        <v>0.2</v>
      </c>
      <c r="M30" s="82">
        <v>0.2</v>
      </c>
      <c r="N30" s="82">
        <v>0.2</v>
      </c>
      <c r="O30" s="82">
        <v>0.2</v>
      </c>
      <c r="P30" s="82">
        <v>0.1</v>
      </c>
      <c r="Q30" s="82">
        <v>0.2</v>
      </c>
      <c r="R30" s="83">
        <v>0.1</v>
      </c>
    </row>
    <row r="31" spans="1:18" ht="15">
      <c r="A31" s="94" t="s">
        <v>232</v>
      </c>
      <c r="B31" s="90"/>
      <c r="C31" s="82"/>
      <c r="D31" s="82"/>
      <c r="E31" s="124"/>
      <c r="F31" s="90">
        <v>0.2</v>
      </c>
      <c r="G31" s="82">
        <v>0.2</v>
      </c>
      <c r="H31" s="82"/>
      <c r="I31" s="82">
        <v>0.2</v>
      </c>
      <c r="J31" s="82">
        <v>0.2</v>
      </c>
      <c r="K31" s="83"/>
      <c r="L31" s="87">
        <v>0.2</v>
      </c>
      <c r="M31" s="82">
        <v>0.2</v>
      </c>
      <c r="N31" s="82">
        <v>0.2</v>
      </c>
      <c r="O31" s="82"/>
      <c r="P31" s="82"/>
      <c r="Q31" s="82">
        <v>0.2</v>
      </c>
      <c r="R31" s="83"/>
    </row>
    <row r="32" spans="1:18" ht="15">
      <c r="A32" s="94" t="s">
        <v>233</v>
      </c>
      <c r="B32" s="90"/>
      <c r="C32" s="82"/>
      <c r="D32" s="82"/>
      <c r="E32" s="124"/>
      <c r="F32" s="90">
        <v>0.2</v>
      </c>
      <c r="G32" s="82">
        <v>0.2</v>
      </c>
      <c r="H32" s="82"/>
      <c r="I32" s="82">
        <v>0.2</v>
      </c>
      <c r="J32" s="82">
        <v>0.2</v>
      </c>
      <c r="K32" s="83"/>
      <c r="L32" s="87">
        <v>0.2</v>
      </c>
      <c r="M32" s="82">
        <v>0.2</v>
      </c>
      <c r="N32" s="82">
        <v>0.2</v>
      </c>
      <c r="O32" s="82"/>
      <c r="P32" s="82"/>
      <c r="Q32" s="82">
        <v>0.2</v>
      </c>
      <c r="R32" s="83"/>
    </row>
    <row r="33" spans="1:18" ht="15">
      <c r="A33" s="94" t="s">
        <v>234</v>
      </c>
      <c r="B33" s="90">
        <v>0.2</v>
      </c>
      <c r="C33" s="82"/>
      <c r="D33" s="82"/>
      <c r="E33" s="124"/>
      <c r="F33" s="90">
        <v>0.2</v>
      </c>
      <c r="G33" s="82">
        <v>0.2</v>
      </c>
      <c r="H33" s="82"/>
      <c r="I33" s="82">
        <v>0.2</v>
      </c>
      <c r="J33" s="82">
        <v>0.2</v>
      </c>
      <c r="K33" s="83"/>
      <c r="L33" s="87">
        <v>0.2</v>
      </c>
      <c r="M33" s="82"/>
      <c r="N33" s="82"/>
      <c r="O33" s="82">
        <v>0.2</v>
      </c>
      <c r="P33" s="82">
        <v>0.2</v>
      </c>
      <c r="Q33" s="82">
        <v>0.2</v>
      </c>
      <c r="R33" s="83">
        <v>0.2</v>
      </c>
    </row>
    <row r="34" spans="1:18" ht="30">
      <c r="A34" s="94" t="s">
        <v>235</v>
      </c>
      <c r="B34" s="90">
        <v>0.2</v>
      </c>
      <c r="C34" s="82"/>
      <c r="D34" s="82"/>
      <c r="E34" s="124"/>
      <c r="F34" s="90">
        <v>0.2</v>
      </c>
      <c r="G34" s="82">
        <v>0.2</v>
      </c>
      <c r="H34" s="82"/>
      <c r="I34" s="82">
        <v>0.2</v>
      </c>
      <c r="J34" s="82">
        <v>0.2</v>
      </c>
      <c r="K34" s="83"/>
      <c r="L34" s="87">
        <v>0.2</v>
      </c>
      <c r="M34" s="82"/>
      <c r="N34" s="82"/>
      <c r="O34" s="82">
        <v>0.2</v>
      </c>
      <c r="P34" s="82">
        <v>0.2</v>
      </c>
      <c r="Q34" s="82">
        <v>0.2</v>
      </c>
      <c r="R34" s="83">
        <v>0.2</v>
      </c>
    </row>
    <row r="35" spans="1:18" ht="15">
      <c r="A35" s="94" t="s">
        <v>236</v>
      </c>
      <c r="B35" s="90">
        <v>0.2</v>
      </c>
      <c r="C35" s="82"/>
      <c r="D35" s="82"/>
      <c r="E35" s="124"/>
      <c r="F35" s="90">
        <v>0.2</v>
      </c>
      <c r="G35" s="82">
        <v>0.2</v>
      </c>
      <c r="H35" s="82"/>
      <c r="I35" s="82">
        <v>0.2</v>
      </c>
      <c r="J35" s="82">
        <v>0.2</v>
      </c>
      <c r="K35" s="83"/>
      <c r="L35" s="87">
        <v>0.2</v>
      </c>
      <c r="M35" s="82"/>
      <c r="N35" s="82"/>
      <c r="O35" s="82">
        <v>0.2</v>
      </c>
      <c r="P35" s="82">
        <v>0.2</v>
      </c>
      <c r="Q35" s="82">
        <v>0.2</v>
      </c>
      <c r="R35" s="83">
        <v>0.2</v>
      </c>
    </row>
    <row r="36" spans="1:18" ht="15">
      <c r="A36" s="94" t="s">
        <v>237</v>
      </c>
      <c r="B36" s="90">
        <v>0.2</v>
      </c>
      <c r="C36" s="82"/>
      <c r="D36" s="82"/>
      <c r="E36" s="124"/>
      <c r="F36" s="90">
        <v>0.2</v>
      </c>
      <c r="G36" s="82">
        <v>0.2</v>
      </c>
      <c r="H36" s="82"/>
      <c r="I36" s="82">
        <v>0.2</v>
      </c>
      <c r="J36" s="82">
        <v>0.2</v>
      </c>
      <c r="K36" s="83"/>
      <c r="L36" s="87">
        <v>0.2</v>
      </c>
      <c r="M36" s="82"/>
      <c r="N36" s="82"/>
      <c r="O36" s="82">
        <v>0.2</v>
      </c>
      <c r="P36" s="82">
        <v>0.2</v>
      </c>
      <c r="Q36" s="82">
        <v>0.2</v>
      </c>
      <c r="R36" s="83">
        <v>0.2</v>
      </c>
    </row>
    <row r="37" spans="1:18" ht="15">
      <c r="A37" s="94" t="s">
        <v>238</v>
      </c>
      <c r="B37" s="90"/>
      <c r="C37" s="82"/>
      <c r="D37" s="82"/>
      <c r="E37" s="124"/>
      <c r="F37" s="90">
        <v>0.2</v>
      </c>
      <c r="G37" s="82"/>
      <c r="H37" s="82"/>
      <c r="I37" s="82"/>
      <c r="J37" s="82"/>
      <c r="K37" s="83"/>
      <c r="L37" s="87">
        <v>0.2</v>
      </c>
      <c r="M37" s="82">
        <v>0.1</v>
      </c>
      <c r="N37" s="82">
        <v>0.2</v>
      </c>
      <c r="O37" s="82">
        <v>0.2</v>
      </c>
      <c r="P37" s="82">
        <v>0.2</v>
      </c>
      <c r="Q37" s="82">
        <v>0.2</v>
      </c>
      <c r="R37" s="83"/>
    </row>
    <row r="38" spans="1:18" ht="15">
      <c r="A38" s="94" t="s">
        <v>239</v>
      </c>
      <c r="B38" s="90"/>
      <c r="C38" s="82"/>
      <c r="D38" s="82"/>
      <c r="E38" s="124"/>
      <c r="F38" s="90">
        <v>0.2</v>
      </c>
      <c r="G38" s="82">
        <v>0.1</v>
      </c>
      <c r="H38" s="82"/>
      <c r="I38" s="82">
        <v>0.1</v>
      </c>
      <c r="J38" s="82">
        <v>0.1</v>
      </c>
      <c r="K38" s="83"/>
      <c r="L38" s="87">
        <v>0.2</v>
      </c>
      <c r="M38" s="82">
        <v>0.2</v>
      </c>
      <c r="N38" s="82">
        <v>0.2</v>
      </c>
      <c r="O38" s="82">
        <v>0.2</v>
      </c>
      <c r="P38" s="82"/>
      <c r="Q38" s="82">
        <v>0.2</v>
      </c>
      <c r="R38" s="83"/>
    </row>
    <row r="39" spans="1:18" ht="15">
      <c r="A39" s="94" t="s">
        <v>240</v>
      </c>
      <c r="B39" s="90"/>
      <c r="C39" s="82"/>
      <c r="D39" s="82"/>
      <c r="E39" s="124"/>
      <c r="F39" s="90">
        <v>0.2</v>
      </c>
      <c r="G39" s="82">
        <v>0.1</v>
      </c>
      <c r="H39" s="82"/>
      <c r="I39" s="82">
        <v>0.2</v>
      </c>
      <c r="J39" s="82">
        <v>0.2</v>
      </c>
      <c r="K39" s="83">
        <v>0.2</v>
      </c>
      <c r="L39" s="87"/>
      <c r="M39" s="82"/>
      <c r="N39" s="82">
        <v>0.1</v>
      </c>
      <c r="O39" s="82"/>
      <c r="P39" s="82"/>
      <c r="Q39" s="82"/>
      <c r="R39" s="83"/>
    </row>
    <row r="40" spans="1:18" ht="15">
      <c r="A40" s="94" t="s">
        <v>241</v>
      </c>
      <c r="B40" s="90"/>
      <c r="C40" s="82"/>
      <c r="D40" s="82"/>
      <c r="E40" s="124"/>
      <c r="F40" s="90">
        <v>0.2</v>
      </c>
      <c r="G40" s="82">
        <v>0.2</v>
      </c>
      <c r="H40" s="82"/>
      <c r="I40" s="82">
        <v>0.2</v>
      </c>
      <c r="J40" s="82">
        <v>0.1</v>
      </c>
      <c r="K40" s="83">
        <v>0.1</v>
      </c>
      <c r="L40" s="87"/>
      <c r="M40" s="82"/>
      <c r="N40" s="82">
        <v>0.1</v>
      </c>
      <c r="O40" s="82"/>
      <c r="P40" s="82"/>
      <c r="Q40" s="82"/>
      <c r="R40" s="83"/>
    </row>
    <row r="41" spans="1:18" ht="30">
      <c r="A41" s="94" t="s">
        <v>306</v>
      </c>
      <c r="B41" s="90"/>
      <c r="C41" s="82"/>
      <c r="D41" s="82"/>
      <c r="E41" s="124"/>
      <c r="F41" s="90">
        <v>0.2</v>
      </c>
      <c r="G41" s="82">
        <v>0.1</v>
      </c>
      <c r="H41" s="82"/>
      <c r="I41" s="82">
        <v>0.2</v>
      </c>
      <c r="J41" s="82">
        <v>0.1</v>
      </c>
      <c r="K41" s="83">
        <v>0.1</v>
      </c>
      <c r="L41" s="87"/>
      <c r="M41" s="82"/>
      <c r="N41" s="82">
        <v>0.1</v>
      </c>
      <c r="O41" s="82"/>
      <c r="P41" s="82"/>
      <c r="Q41" s="82"/>
      <c r="R41" s="83"/>
    </row>
    <row r="42" spans="1:18" ht="30">
      <c r="A42" s="94" t="s">
        <v>303</v>
      </c>
      <c r="B42" s="90"/>
      <c r="C42" s="82"/>
      <c r="D42" s="82"/>
      <c r="E42" s="124"/>
      <c r="F42" s="90">
        <v>0.2</v>
      </c>
      <c r="G42" s="82">
        <v>0.1</v>
      </c>
      <c r="H42" s="82"/>
      <c r="I42" s="82">
        <v>0.2</v>
      </c>
      <c r="J42" s="82">
        <v>0.1</v>
      </c>
      <c r="K42" s="83">
        <v>0.1</v>
      </c>
      <c r="L42" s="87"/>
      <c r="M42" s="82"/>
      <c r="N42" s="82">
        <v>0.1</v>
      </c>
      <c r="O42" s="82"/>
      <c r="P42" s="82"/>
      <c r="Q42" s="82"/>
      <c r="R42" s="83"/>
    </row>
    <row r="43" spans="1:18" ht="30">
      <c r="A43" s="94" t="s">
        <v>304</v>
      </c>
      <c r="B43" s="17"/>
      <c r="C43" s="18"/>
      <c r="D43" s="18"/>
      <c r="E43" s="19"/>
      <c r="F43" s="17">
        <v>0.2</v>
      </c>
      <c r="G43" s="18"/>
      <c r="H43" s="18"/>
      <c r="I43" s="82">
        <v>0.2</v>
      </c>
      <c r="J43" s="18">
        <v>0.1</v>
      </c>
      <c r="K43" s="20">
        <v>0.1</v>
      </c>
      <c r="L43" s="21"/>
      <c r="M43" s="18"/>
      <c r="N43" s="18">
        <v>0.1</v>
      </c>
      <c r="O43" s="18"/>
      <c r="P43" s="18"/>
      <c r="Q43" s="18"/>
      <c r="R43" s="20"/>
    </row>
    <row r="44" spans="1:18" ht="30">
      <c r="A44" s="94" t="s">
        <v>242</v>
      </c>
      <c r="B44" s="17"/>
      <c r="C44" s="18"/>
      <c r="D44" s="18"/>
      <c r="E44" s="19"/>
      <c r="F44" s="17">
        <v>0.2</v>
      </c>
      <c r="G44" s="18"/>
      <c r="H44" s="18"/>
      <c r="I44" s="82">
        <v>0.2</v>
      </c>
      <c r="J44" s="18">
        <v>0.2</v>
      </c>
      <c r="K44" s="20">
        <v>0.2</v>
      </c>
      <c r="L44" s="21"/>
      <c r="M44" s="18"/>
      <c r="N44" s="18">
        <v>0.1</v>
      </c>
      <c r="O44" s="18"/>
      <c r="P44" s="18"/>
      <c r="Q44" s="18"/>
      <c r="R44" s="20"/>
    </row>
    <row r="45" spans="1:18" ht="30">
      <c r="A45" s="94" t="s">
        <v>305</v>
      </c>
      <c r="B45" s="17"/>
      <c r="C45" s="18"/>
      <c r="D45" s="18"/>
      <c r="E45" s="19"/>
      <c r="F45" s="17">
        <v>0.2</v>
      </c>
      <c r="G45" s="18"/>
      <c r="H45" s="18"/>
      <c r="I45" s="82">
        <v>0.2</v>
      </c>
      <c r="J45" s="18">
        <v>0.2</v>
      </c>
      <c r="K45" s="20">
        <v>0.2</v>
      </c>
      <c r="L45" s="21"/>
      <c r="M45" s="18"/>
      <c r="N45" s="18"/>
      <c r="O45" s="18"/>
      <c r="P45" s="18"/>
      <c r="Q45" s="18"/>
      <c r="R45" s="20"/>
    </row>
    <row r="46" spans="1:18" ht="15">
      <c r="A46" s="94" t="s">
        <v>243</v>
      </c>
      <c r="B46" s="17"/>
      <c r="C46" s="18"/>
      <c r="D46" s="18"/>
      <c r="E46" s="19"/>
      <c r="F46" s="17">
        <v>0.2</v>
      </c>
      <c r="G46" s="18">
        <v>0.1</v>
      </c>
      <c r="H46" s="18"/>
      <c r="I46" s="82">
        <v>0.2</v>
      </c>
      <c r="J46" s="18">
        <v>0.1</v>
      </c>
      <c r="K46" s="20">
        <v>0.2</v>
      </c>
      <c r="L46" s="21"/>
      <c r="M46" s="18"/>
      <c r="N46" s="18">
        <v>0.1</v>
      </c>
      <c r="O46" s="18"/>
      <c r="P46" s="18"/>
      <c r="Q46" s="18"/>
      <c r="R46" s="20"/>
    </row>
    <row r="47" spans="1:18" ht="30">
      <c r="A47" s="94" t="s">
        <v>244</v>
      </c>
      <c r="B47" s="17"/>
      <c r="C47" s="18"/>
      <c r="D47" s="18"/>
      <c r="E47" s="19"/>
      <c r="F47" s="17">
        <v>0.2</v>
      </c>
      <c r="G47" s="18"/>
      <c r="H47" s="18"/>
      <c r="I47" s="82">
        <v>0.2</v>
      </c>
      <c r="J47" s="18"/>
      <c r="K47" s="20">
        <v>0.2</v>
      </c>
      <c r="L47" s="21"/>
      <c r="M47" s="18"/>
      <c r="N47" s="18"/>
      <c r="O47" s="18"/>
      <c r="P47" s="18"/>
      <c r="Q47" s="18"/>
      <c r="R47" s="20"/>
    </row>
    <row r="48" spans="1:18" ht="15">
      <c r="A48" s="94" t="s">
        <v>245</v>
      </c>
      <c r="B48" s="17"/>
      <c r="C48" s="18"/>
      <c r="D48" s="18"/>
      <c r="E48" s="19"/>
      <c r="F48" s="17">
        <v>0.2</v>
      </c>
      <c r="G48" s="18"/>
      <c r="H48" s="18"/>
      <c r="I48" s="82">
        <v>0.2</v>
      </c>
      <c r="J48" s="18">
        <v>0.1</v>
      </c>
      <c r="K48" s="20">
        <v>0.1</v>
      </c>
      <c r="L48" s="21"/>
      <c r="M48" s="18"/>
      <c r="N48" s="18">
        <v>0.1</v>
      </c>
      <c r="O48" s="18"/>
      <c r="P48" s="18"/>
      <c r="Q48" s="18"/>
      <c r="R48" s="20"/>
    </row>
    <row r="49" spans="1:18" ht="15">
      <c r="A49" s="94" t="s">
        <v>246</v>
      </c>
      <c r="B49" s="17"/>
      <c r="C49" s="18"/>
      <c r="D49" s="18"/>
      <c r="E49" s="19"/>
      <c r="F49" s="17">
        <v>0.2</v>
      </c>
      <c r="G49" s="18"/>
      <c r="H49" s="18"/>
      <c r="I49" s="82">
        <v>0.2</v>
      </c>
      <c r="J49" s="18">
        <v>0.2</v>
      </c>
      <c r="K49" s="20">
        <v>0.2</v>
      </c>
      <c r="L49" s="21"/>
      <c r="M49" s="18"/>
      <c r="N49" s="18"/>
      <c r="O49" s="18"/>
      <c r="P49" s="18"/>
      <c r="Q49" s="18"/>
      <c r="R49" s="20"/>
    </row>
    <row r="50" spans="1:18" ht="15">
      <c r="A50" s="94" t="s">
        <v>247</v>
      </c>
      <c r="B50" s="17"/>
      <c r="C50" s="18"/>
      <c r="D50" s="18"/>
      <c r="E50" s="19"/>
      <c r="F50" s="17">
        <v>0.2</v>
      </c>
      <c r="G50" s="18"/>
      <c r="H50" s="18"/>
      <c r="I50" s="82">
        <v>0.2</v>
      </c>
      <c r="J50" s="18">
        <v>0.2</v>
      </c>
      <c r="K50" s="20">
        <v>0.2</v>
      </c>
      <c r="L50" s="21"/>
      <c r="M50" s="18"/>
      <c r="N50" s="18"/>
      <c r="O50" s="18"/>
      <c r="P50" s="18"/>
      <c r="Q50" s="18"/>
      <c r="R50" s="20"/>
    </row>
    <row r="51" spans="1:18" ht="15">
      <c r="A51" s="94" t="s">
        <v>187</v>
      </c>
      <c r="B51" s="17"/>
      <c r="C51" s="18"/>
      <c r="D51" s="18"/>
      <c r="E51" s="19"/>
      <c r="F51" s="17">
        <v>0.2</v>
      </c>
      <c r="G51" s="18">
        <v>0.2</v>
      </c>
      <c r="H51" s="18"/>
      <c r="I51" s="18"/>
      <c r="J51" s="18"/>
      <c r="K51" s="20"/>
      <c r="L51" s="21">
        <v>0.2</v>
      </c>
      <c r="M51" s="18"/>
      <c r="N51" s="18">
        <v>0.2</v>
      </c>
      <c r="O51" s="18"/>
      <c r="P51" s="18"/>
      <c r="Q51" s="18"/>
      <c r="R51" s="20"/>
    </row>
    <row r="52" spans="1:18" ht="15">
      <c r="A52" s="94" t="s">
        <v>248</v>
      </c>
      <c r="B52" s="17"/>
      <c r="C52" s="18"/>
      <c r="D52" s="18"/>
      <c r="E52" s="19"/>
      <c r="F52" s="17">
        <v>0.2</v>
      </c>
      <c r="G52" s="18">
        <v>0.2</v>
      </c>
      <c r="H52" s="18"/>
      <c r="I52" s="18">
        <v>0.1</v>
      </c>
      <c r="J52" s="18">
        <v>0.1</v>
      </c>
      <c r="K52" s="20"/>
      <c r="L52" s="21">
        <v>0.2</v>
      </c>
      <c r="M52" s="18">
        <v>0.2</v>
      </c>
      <c r="N52" s="18">
        <v>0.2</v>
      </c>
      <c r="O52" s="18">
        <v>0.2</v>
      </c>
      <c r="P52" s="18">
        <v>0.1</v>
      </c>
      <c r="Q52" s="18">
        <v>0.2</v>
      </c>
      <c r="R52" s="20">
        <v>0.1</v>
      </c>
    </row>
    <row r="53" spans="1:18" ht="15">
      <c r="A53" s="94" t="s">
        <v>249</v>
      </c>
      <c r="B53" s="17">
        <v>0.2</v>
      </c>
      <c r="C53" s="18"/>
      <c r="D53" s="18"/>
      <c r="E53" s="19"/>
      <c r="F53" s="17"/>
      <c r="G53" s="18"/>
      <c r="H53" s="18"/>
      <c r="I53" s="18"/>
      <c r="J53" s="18"/>
      <c r="K53" s="20"/>
      <c r="L53" s="21"/>
      <c r="M53" s="18">
        <v>0.2</v>
      </c>
      <c r="N53" s="18"/>
      <c r="O53" s="18">
        <v>0.2</v>
      </c>
      <c r="P53" s="18">
        <v>0.2</v>
      </c>
      <c r="Q53" s="18"/>
      <c r="R53" s="20"/>
    </row>
    <row r="54" spans="1:18" ht="15">
      <c r="A54" s="94" t="s">
        <v>250</v>
      </c>
      <c r="B54" s="17">
        <v>0.2</v>
      </c>
      <c r="C54" s="18"/>
      <c r="D54" s="18"/>
      <c r="E54" s="19"/>
      <c r="F54" s="17"/>
      <c r="G54" s="18"/>
      <c r="H54" s="18"/>
      <c r="I54" s="18"/>
      <c r="J54" s="18"/>
      <c r="K54" s="20"/>
      <c r="L54" s="21"/>
      <c r="M54" s="18">
        <v>0.2</v>
      </c>
      <c r="N54" s="18"/>
      <c r="O54" s="18">
        <v>0.2</v>
      </c>
      <c r="P54" s="18">
        <v>0.2</v>
      </c>
      <c r="Q54" s="18"/>
      <c r="R54" s="20"/>
    </row>
    <row r="55" spans="1:18" ht="15">
      <c r="A55" s="94" t="s">
        <v>251</v>
      </c>
      <c r="B55" s="17">
        <v>0.2</v>
      </c>
      <c r="C55" s="18"/>
      <c r="D55" s="18"/>
      <c r="E55" s="19"/>
      <c r="F55" s="17"/>
      <c r="G55" s="18"/>
      <c r="H55" s="18"/>
      <c r="I55" s="18"/>
      <c r="J55" s="18"/>
      <c r="K55" s="20"/>
      <c r="L55" s="21"/>
      <c r="M55" s="18">
        <v>0.2</v>
      </c>
      <c r="N55" s="18"/>
      <c r="O55" s="18">
        <v>0.2</v>
      </c>
      <c r="P55" s="18">
        <v>0.2</v>
      </c>
      <c r="Q55" s="18"/>
      <c r="R55" s="20"/>
    </row>
    <row r="56" spans="1:18" ht="15">
      <c r="A56" s="94" t="s">
        <v>252</v>
      </c>
      <c r="B56" s="17">
        <v>0.2</v>
      </c>
      <c r="C56" s="18"/>
      <c r="D56" s="18"/>
      <c r="E56" s="19"/>
      <c r="F56" s="17"/>
      <c r="G56" s="18"/>
      <c r="H56" s="18"/>
      <c r="I56" s="18"/>
      <c r="J56" s="18"/>
      <c r="K56" s="20"/>
      <c r="L56" s="21"/>
      <c r="M56" s="18">
        <v>0.2</v>
      </c>
      <c r="N56" s="18"/>
      <c r="O56" s="18">
        <v>0.2</v>
      </c>
      <c r="P56" s="18">
        <v>0.2</v>
      </c>
      <c r="Q56" s="18"/>
      <c r="R56" s="20"/>
    </row>
    <row r="57" spans="1:18" ht="15">
      <c r="A57" s="94" t="s">
        <v>253</v>
      </c>
      <c r="B57" s="17">
        <v>0.2</v>
      </c>
      <c r="C57" s="18"/>
      <c r="D57" s="18"/>
      <c r="E57" s="19"/>
      <c r="F57" s="17"/>
      <c r="G57" s="18"/>
      <c r="H57" s="18"/>
      <c r="I57" s="18"/>
      <c r="J57" s="18"/>
      <c r="K57" s="20"/>
      <c r="L57" s="21"/>
      <c r="M57" s="18">
        <v>0.2</v>
      </c>
      <c r="N57" s="18"/>
      <c r="O57" s="18">
        <v>0.2</v>
      </c>
      <c r="P57" s="18">
        <v>0.2</v>
      </c>
      <c r="Q57" s="18"/>
      <c r="R57" s="20"/>
    </row>
    <row r="58" spans="1:18" ht="15">
      <c r="A58" s="94" t="s">
        <v>254</v>
      </c>
      <c r="B58" s="17">
        <v>0.2</v>
      </c>
      <c r="C58" s="18"/>
      <c r="D58" s="18"/>
      <c r="E58" s="19"/>
      <c r="F58" s="17"/>
      <c r="G58" s="18"/>
      <c r="H58" s="18"/>
      <c r="I58" s="18"/>
      <c r="J58" s="18"/>
      <c r="K58" s="20"/>
      <c r="L58" s="21"/>
      <c r="M58" s="18">
        <v>0.2</v>
      </c>
      <c r="N58" s="18"/>
      <c r="O58" s="18">
        <v>0.2</v>
      </c>
      <c r="P58" s="18">
        <v>0.2</v>
      </c>
      <c r="Q58" s="18"/>
      <c r="R58" s="20"/>
    </row>
    <row r="59" spans="1:18" ht="15">
      <c r="A59" s="94" t="s">
        <v>255</v>
      </c>
      <c r="B59" s="17">
        <v>0.2</v>
      </c>
      <c r="C59" s="18"/>
      <c r="D59" s="18"/>
      <c r="E59" s="19"/>
      <c r="F59" s="17"/>
      <c r="G59" s="18"/>
      <c r="H59" s="18"/>
      <c r="I59" s="18"/>
      <c r="J59" s="18"/>
      <c r="K59" s="20"/>
      <c r="L59" s="21"/>
      <c r="M59" s="18">
        <v>0.2</v>
      </c>
      <c r="N59" s="18"/>
      <c r="O59" s="18">
        <v>0.2</v>
      </c>
      <c r="P59" s="18">
        <v>0.2</v>
      </c>
      <c r="Q59" s="18"/>
      <c r="R59" s="20"/>
    </row>
    <row r="60" spans="1:18" ht="15">
      <c r="A60" s="94" t="s">
        <v>256</v>
      </c>
      <c r="B60" s="17">
        <v>0.2</v>
      </c>
      <c r="C60" s="18"/>
      <c r="D60" s="18"/>
      <c r="E60" s="19"/>
      <c r="F60" s="17"/>
      <c r="G60" s="18"/>
      <c r="H60" s="18"/>
      <c r="I60" s="18"/>
      <c r="J60" s="18"/>
      <c r="K60" s="20"/>
      <c r="L60" s="21"/>
      <c r="M60" s="18">
        <v>0.2</v>
      </c>
      <c r="N60" s="18"/>
      <c r="O60" s="18">
        <v>0.2</v>
      </c>
      <c r="P60" s="18">
        <v>0.2</v>
      </c>
      <c r="Q60" s="18"/>
      <c r="R60" s="20"/>
    </row>
    <row r="61" spans="1:18" ht="15">
      <c r="A61" s="94" t="s">
        <v>257</v>
      </c>
      <c r="B61" s="17">
        <v>0.2</v>
      </c>
      <c r="C61" s="18"/>
      <c r="D61" s="18"/>
      <c r="E61" s="19"/>
      <c r="F61" s="17"/>
      <c r="G61" s="18"/>
      <c r="H61" s="18"/>
      <c r="I61" s="18"/>
      <c r="J61" s="18"/>
      <c r="K61" s="20"/>
      <c r="L61" s="21"/>
      <c r="M61" s="18">
        <v>0.2</v>
      </c>
      <c r="N61" s="18"/>
      <c r="O61" s="18">
        <v>0.2</v>
      </c>
      <c r="P61" s="18">
        <v>0.2</v>
      </c>
      <c r="Q61" s="18"/>
      <c r="R61" s="20"/>
    </row>
    <row r="62" spans="1:18" ht="15">
      <c r="A62" s="94" t="s">
        <v>258</v>
      </c>
      <c r="B62" s="17">
        <v>0.2</v>
      </c>
      <c r="C62" s="18"/>
      <c r="D62" s="18"/>
      <c r="E62" s="19"/>
      <c r="F62" s="17"/>
      <c r="G62" s="18">
        <v>0.2</v>
      </c>
      <c r="H62" s="18"/>
      <c r="I62" s="18"/>
      <c r="J62" s="18"/>
      <c r="K62" s="20"/>
      <c r="L62" s="21">
        <v>0.2</v>
      </c>
      <c r="M62" s="18">
        <v>0.2</v>
      </c>
      <c r="N62" s="18">
        <v>0.2</v>
      </c>
      <c r="O62" s="18">
        <v>0.1</v>
      </c>
      <c r="P62" s="18">
        <v>0.1</v>
      </c>
      <c r="Q62" s="18">
        <v>0.2</v>
      </c>
      <c r="R62" s="20">
        <v>0.1</v>
      </c>
    </row>
    <row r="63" spans="1:18" ht="15">
      <c r="A63" s="94" t="s">
        <v>259</v>
      </c>
      <c r="B63" s="17">
        <v>0.2</v>
      </c>
      <c r="C63" s="18"/>
      <c r="D63" s="18"/>
      <c r="E63" s="19"/>
      <c r="F63" s="17"/>
      <c r="G63" s="18"/>
      <c r="H63" s="18"/>
      <c r="I63" s="18"/>
      <c r="J63" s="18"/>
      <c r="K63" s="20"/>
      <c r="L63" s="21"/>
      <c r="M63" s="18">
        <v>0.2</v>
      </c>
      <c r="N63" s="18"/>
      <c r="O63" s="18">
        <v>0.2</v>
      </c>
      <c r="P63" s="18">
        <v>0.2</v>
      </c>
      <c r="Q63" s="18"/>
      <c r="R63" s="20"/>
    </row>
    <row r="64" spans="1:18" ht="15">
      <c r="A64" s="94" t="s">
        <v>260</v>
      </c>
      <c r="B64" s="17"/>
      <c r="C64" s="18"/>
      <c r="D64" s="18"/>
      <c r="E64" s="19"/>
      <c r="F64" s="17"/>
      <c r="G64" s="18"/>
      <c r="H64" s="18"/>
      <c r="I64" s="18"/>
      <c r="J64" s="18"/>
      <c r="K64" s="20"/>
      <c r="L64" s="21"/>
      <c r="M64" s="18">
        <v>0.2</v>
      </c>
      <c r="N64" s="18"/>
      <c r="O64" s="18">
        <v>0.2</v>
      </c>
      <c r="P64" s="18">
        <v>0.2</v>
      </c>
      <c r="Q64" s="18"/>
      <c r="R64" s="20"/>
    </row>
    <row r="65" spans="1:18" ht="15">
      <c r="A65" s="94" t="s">
        <v>17</v>
      </c>
      <c r="B65" s="17"/>
      <c r="C65" s="18"/>
      <c r="D65" s="18"/>
      <c r="E65" s="19"/>
      <c r="F65" s="17">
        <v>0.2</v>
      </c>
      <c r="G65" s="18">
        <v>0.1</v>
      </c>
      <c r="H65" s="18"/>
      <c r="I65" s="18">
        <v>0.2</v>
      </c>
      <c r="J65" s="18">
        <v>0.2</v>
      </c>
      <c r="K65" s="20">
        <v>0.1</v>
      </c>
      <c r="L65" s="21"/>
      <c r="M65" s="18"/>
      <c r="N65" s="18"/>
      <c r="O65" s="18"/>
      <c r="P65" s="18"/>
      <c r="Q65" s="18"/>
      <c r="R65" s="20"/>
    </row>
    <row r="66" spans="1:18" ht="15">
      <c r="A66" s="94" t="s">
        <v>261</v>
      </c>
      <c r="B66" s="17"/>
      <c r="C66" s="18"/>
      <c r="D66" s="18"/>
      <c r="E66" s="19"/>
      <c r="F66" s="17">
        <v>0.2</v>
      </c>
      <c r="G66" s="18">
        <v>0.1</v>
      </c>
      <c r="H66" s="18"/>
      <c r="I66" s="18">
        <v>0.2</v>
      </c>
      <c r="J66" s="18">
        <v>0.2</v>
      </c>
      <c r="K66" s="20">
        <v>0.1</v>
      </c>
      <c r="L66" s="21">
        <v>0.2</v>
      </c>
      <c r="M66" s="18"/>
      <c r="N66" s="18"/>
      <c r="O66" s="18"/>
      <c r="P66" s="18"/>
      <c r="Q66" s="18"/>
      <c r="R66" s="20"/>
    </row>
    <row r="67" spans="1:18" ht="15">
      <c r="A67" s="122" t="s">
        <v>262</v>
      </c>
      <c r="B67" s="17"/>
      <c r="C67" s="18"/>
      <c r="D67" s="18"/>
      <c r="E67" s="19"/>
      <c r="F67" s="17">
        <v>0.2</v>
      </c>
      <c r="G67" s="18">
        <v>0.1</v>
      </c>
      <c r="H67" s="18"/>
      <c r="I67" s="18">
        <v>0.2</v>
      </c>
      <c r="J67" s="18">
        <v>0.2</v>
      </c>
      <c r="K67" s="20">
        <v>0.1</v>
      </c>
      <c r="L67" s="21"/>
      <c r="M67" s="18"/>
      <c r="N67" s="18"/>
      <c r="O67" s="18"/>
      <c r="P67" s="18"/>
      <c r="Q67" s="18"/>
      <c r="R67" s="20"/>
    </row>
    <row r="68" spans="1:18" ht="15">
      <c r="A68" s="122" t="s">
        <v>263</v>
      </c>
      <c r="B68" s="17"/>
      <c r="C68" s="18"/>
      <c r="D68" s="18"/>
      <c r="E68" s="19"/>
      <c r="F68" s="17">
        <v>0.2</v>
      </c>
      <c r="G68" s="18">
        <v>0.2</v>
      </c>
      <c r="H68" s="18"/>
      <c r="I68" s="18">
        <v>0.2</v>
      </c>
      <c r="J68" s="18"/>
      <c r="K68" s="20"/>
      <c r="L68" s="21"/>
      <c r="M68" s="18">
        <v>0.2</v>
      </c>
      <c r="N68" s="18"/>
      <c r="O68" s="18"/>
      <c r="P68" s="18"/>
      <c r="Q68" s="18"/>
      <c r="R68" s="20"/>
    </row>
    <row r="69" spans="1:18" ht="15">
      <c r="A69" s="122" t="s">
        <v>264</v>
      </c>
      <c r="B69" s="17"/>
      <c r="C69" s="18"/>
      <c r="D69" s="18"/>
      <c r="E69" s="19"/>
      <c r="F69" s="17">
        <v>0.2</v>
      </c>
      <c r="G69" s="18">
        <v>0.2</v>
      </c>
      <c r="H69" s="18"/>
      <c r="I69" s="18">
        <v>0.2</v>
      </c>
      <c r="J69" s="18"/>
      <c r="K69" s="20"/>
      <c r="L69" s="21"/>
      <c r="M69" s="18">
        <v>0.2</v>
      </c>
      <c r="N69" s="18"/>
      <c r="O69" s="18"/>
      <c r="P69" s="18"/>
      <c r="Q69" s="18"/>
      <c r="R69" s="20"/>
    </row>
    <row r="70" spans="1:18" ht="15">
      <c r="A70" s="122" t="s">
        <v>265</v>
      </c>
      <c r="B70" s="17"/>
      <c r="C70" s="18"/>
      <c r="D70" s="18"/>
      <c r="E70" s="19"/>
      <c r="F70" s="17">
        <v>0.2</v>
      </c>
      <c r="G70" s="18">
        <v>0.2</v>
      </c>
      <c r="H70" s="18"/>
      <c r="I70" s="18">
        <v>0.2</v>
      </c>
      <c r="J70" s="18">
        <v>0.2</v>
      </c>
      <c r="K70" s="20"/>
      <c r="L70" s="21"/>
      <c r="M70" s="18"/>
      <c r="N70" s="18"/>
      <c r="O70" s="18"/>
      <c r="P70" s="18"/>
      <c r="Q70" s="18"/>
      <c r="R70" s="20"/>
    </row>
    <row r="71" spans="1:18" ht="15">
      <c r="A71" s="122" t="s">
        <v>266</v>
      </c>
      <c r="B71" s="17"/>
      <c r="C71" s="18"/>
      <c r="D71" s="18"/>
      <c r="E71" s="19"/>
      <c r="F71" s="17">
        <v>0.2</v>
      </c>
      <c r="G71" s="18">
        <v>0.1</v>
      </c>
      <c r="H71" s="18"/>
      <c r="I71" s="18"/>
      <c r="J71" s="18"/>
      <c r="K71" s="20"/>
      <c r="L71" s="21">
        <v>0.2</v>
      </c>
      <c r="M71" s="18"/>
      <c r="N71" s="18">
        <v>0.1</v>
      </c>
      <c r="O71" s="18">
        <v>0.2</v>
      </c>
      <c r="P71" s="18">
        <v>0.2</v>
      </c>
      <c r="Q71" s="18">
        <v>0.2</v>
      </c>
      <c r="R71" s="20">
        <v>0.1</v>
      </c>
    </row>
    <row r="72" spans="1:18" ht="15">
      <c r="A72" s="122" t="s">
        <v>267</v>
      </c>
      <c r="B72" s="17"/>
      <c r="C72" s="18"/>
      <c r="D72" s="18"/>
      <c r="E72" s="19"/>
      <c r="F72" s="17">
        <v>0.2</v>
      </c>
      <c r="G72" s="18">
        <v>0.1</v>
      </c>
      <c r="H72" s="18"/>
      <c r="I72" s="18">
        <v>0.2</v>
      </c>
      <c r="J72" s="18">
        <v>0.2</v>
      </c>
      <c r="K72" s="20"/>
      <c r="L72" s="21"/>
      <c r="M72" s="18"/>
      <c r="N72" s="18"/>
      <c r="O72" s="18"/>
      <c r="P72" s="18"/>
      <c r="Q72" s="18"/>
      <c r="R72" s="20"/>
    </row>
    <row r="73" spans="1:18" ht="15">
      <c r="A73" s="122" t="s">
        <v>268</v>
      </c>
      <c r="B73" s="17"/>
      <c r="C73" s="18"/>
      <c r="D73" s="18"/>
      <c r="E73" s="19"/>
      <c r="F73" s="17">
        <v>0.2</v>
      </c>
      <c r="G73" s="18">
        <v>0.1</v>
      </c>
      <c r="H73" s="18"/>
      <c r="I73" s="18">
        <v>0.1</v>
      </c>
      <c r="J73" s="18">
        <v>0.1</v>
      </c>
      <c r="K73" s="20">
        <v>0.1</v>
      </c>
      <c r="L73" s="21">
        <v>0.2</v>
      </c>
      <c r="M73" s="18"/>
      <c r="N73" s="18">
        <v>0.2</v>
      </c>
      <c r="O73" s="18">
        <v>0.1</v>
      </c>
      <c r="P73" s="18">
        <v>0.1</v>
      </c>
      <c r="Q73" s="18">
        <v>0.2</v>
      </c>
      <c r="R73" s="20">
        <v>0.1</v>
      </c>
    </row>
    <row r="74" spans="1:18" ht="15">
      <c r="A74" s="122" t="s">
        <v>269</v>
      </c>
      <c r="B74" s="17"/>
      <c r="C74" s="18"/>
      <c r="D74" s="18"/>
      <c r="E74" s="19"/>
      <c r="F74" s="17">
        <v>0.2</v>
      </c>
      <c r="G74" s="18">
        <v>0.1</v>
      </c>
      <c r="H74" s="18"/>
      <c r="I74" s="18">
        <v>0.2</v>
      </c>
      <c r="J74" s="18">
        <v>0.2</v>
      </c>
      <c r="K74" s="20">
        <v>0.1</v>
      </c>
      <c r="L74" s="21">
        <v>0.2</v>
      </c>
      <c r="M74" s="18"/>
      <c r="N74" s="18">
        <v>0.2</v>
      </c>
      <c r="O74" s="18"/>
      <c r="P74" s="18"/>
      <c r="Q74" s="18">
        <v>0.2</v>
      </c>
      <c r="R74" s="20"/>
    </row>
    <row r="75" spans="1:18" ht="15">
      <c r="A75" s="122" t="s">
        <v>270</v>
      </c>
      <c r="B75" s="17"/>
      <c r="C75" s="18"/>
      <c r="D75" s="18"/>
      <c r="E75" s="19"/>
      <c r="F75" s="17"/>
      <c r="G75" s="18"/>
      <c r="H75" s="18"/>
      <c r="I75" s="18"/>
      <c r="J75" s="18"/>
      <c r="K75" s="20"/>
      <c r="L75" s="21"/>
      <c r="M75" s="18">
        <v>0.1</v>
      </c>
      <c r="N75" s="18"/>
      <c r="O75" s="18">
        <v>0.2</v>
      </c>
      <c r="P75" s="18">
        <v>0.2</v>
      </c>
      <c r="Q75" s="18">
        <v>0.1</v>
      </c>
      <c r="R75" s="20">
        <v>0.2</v>
      </c>
    </row>
    <row r="76" spans="1:18" ht="15">
      <c r="A76" s="122" t="s">
        <v>271</v>
      </c>
      <c r="B76" s="17"/>
      <c r="C76" s="18"/>
      <c r="D76" s="18"/>
      <c r="E76" s="19"/>
      <c r="F76" s="17"/>
      <c r="G76" s="18"/>
      <c r="H76" s="18"/>
      <c r="I76" s="18"/>
      <c r="J76" s="18"/>
      <c r="K76" s="20"/>
      <c r="L76" s="21"/>
      <c r="M76" s="18">
        <v>0.1</v>
      </c>
      <c r="N76" s="18"/>
      <c r="O76" s="18">
        <v>0.2</v>
      </c>
      <c r="P76" s="18">
        <v>0.2</v>
      </c>
      <c r="Q76" s="18">
        <v>0.1</v>
      </c>
      <c r="R76" s="20">
        <v>0.2</v>
      </c>
    </row>
    <row r="77" spans="1:18" ht="15">
      <c r="A77" s="122" t="s">
        <v>272</v>
      </c>
      <c r="B77" s="17"/>
      <c r="C77" s="18"/>
      <c r="D77" s="18"/>
      <c r="E77" s="19"/>
      <c r="F77" s="17">
        <v>0.1</v>
      </c>
      <c r="G77" s="18"/>
      <c r="H77" s="18"/>
      <c r="I77" s="18"/>
      <c r="J77" s="18"/>
      <c r="K77" s="20"/>
      <c r="L77" s="21">
        <v>0.2</v>
      </c>
      <c r="M77" s="18">
        <v>0.2</v>
      </c>
      <c r="N77" s="18">
        <v>0.1</v>
      </c>
      <c r="O77" s="18">
        <v>0.1</v>
      </c>
      <c r="P77" s="18">
        <v>0.1</v>
      </c>
      <c r="Q77" s="18">
        <v>0.2</v>
      </c>
      <c r="R77" s="20"/>
    </row>
    <row r="78" spans="1:18" ht="15">
      <c r="A78" s="122" t="s">
        <v>273</v>
      </c>
      <c r="B78" s="17">
        <v>0.2</v>
      </c>
      <c r="C78" s="18"/>
      <c r="D78" s="18"/>
      <c r="E78" s="19"/>
      <c r="F78" s="17"/>
      <c r="G78" s="18"/>
      <c r="H78" s="18"/>
      <c r="I78" s="18"/>
      <c r="J78" s="18"/>
      <c r="K78" s="20"/>
      <c r="L78" s="21"/>
      <c r="M78" s="18">
        <v>0.2</v>
      </c>
      <c r="N78" s="18">
        <v>0.1</v>
      </c>
      <c r="O78" s="18">
        <v>0.2</v>
      </c>
      <c r="P78" s="18">
        <v>0.2</v>
      </c>
      <c r="Q78" s="18">
        <v>0.2</v>
      </c>
      <c r="R78" s="20">
        <v>0.2</v>
      </c>
    </row>
    <row r="79" spans="1:18" ht="15">
      <c r="A79" s="122" t="s">
        <v>274</v>
      </c>
      <c r="B79" s="17"/>
      <c r="C79" s="18"/>
      <c r="D79" s="18"/>
      <c r="E79" s="19"/>
      <c r="F79" s="17">
        <v>0.2</v>
      </c>
      <c r="G79" s="18">
        <v>0.2</v>
      </c>
      <c r="H79" s="18"/>
      <c r="I79" s="18"/>
      <c r="J79" s="18">
        <v>0.2</v>
      </c>
      <c r="K79" s="20"/>
      <c r="L79" s="21">
        <v>0.2</v>
      </c>
      <c r="M79" s="18">
        <v>0.2</v>
      </c>
      <c r="N79" s="18"/>
      <c r="O79" s="18"/>
      <c r="P79" s="18"/>
      <c r="Q79" s="18"/>
      <c r="R79" s="20"/>
    </row>
    <row r="80" spans="1:18" ht="15">
      <c r="A80" s="122" t="s">
        <v>275</v>
      </c>
      <c r="B80" s="17"/>
      <c r="C80" s="18"/>
      <c r="D80" s="18"/>
      <c r="E80" s="19"/>
      <c r="F80" s="17">
        <v>0.2</v>
      </c>
      <c r="G80" s="18">
        <v>0.2</v>
      </c>
      <c r="H80" s="18"/>
      <c r="I80" s="18"/>
      <c r="J80" s="18">
        <v>0.2</v>
      </c>
      <c r="K80" s="20"/>
      <c r="L80" s="21">
        <v>0.2</v>
      </c>
      <c r="M80" s="18">
        <v>0.2</v>
      </c>
      <c r="N80" s="18"/>
      <c r="O80" s="18"/>
      <c r="P80" s="18"/>
      <c r="Q80" s="18"/>
      <c r="R80" s="20"/>
    </row>
    <row r="81" spans="1:18" ht="15">
      <c r="A81" s="122" t="s">
        <v>276</v>
      </c>
      <c r="B81" s="17"/>
      <c r="C81" s="18"/>
      <c r="D81" s="18"/>
      <c r="E81" s="19"/>
      <c r="F81" s="17">
        <v>0.2</v>
      </c>
      <c r="G81" s="18">
        <v>0.2</v>
      </c>
      <c r="H81" s="18"/>
      <c r="I81" s="18"/>
      <c r="J81" s="18">
        <v>0.2</v>
      </c>
      <c r="K81" s="20"/>
      <c r="L81" s="21">
        <v>0.2</v>
      </c>
      <c r="M81" s="18">
        <v>0.2</v>
      </c>
      <c r="N81" s="18"/>
      <c r="O81" s="18"/>
      <c r="P81" s="18"/>
      <c r="Q81" s="18"/>
      <c r="R81" s="20"/>
    </row>
    <row r="82" spans="1:18" ht="15">
      <c r="A82" s="122" t="s">
        <v>277</v>
      </c>
      <c r="B82" s="17"/>
      <c r="C82" s="18"/>
      <c r="D82" s="18"/>
      <c r="E82" s="19"/>
      <c r="F82" s="17">
        <v>0.2</v>
      </c>
      <c r="G82" s="18">
        <v>0.2</v>
      </c>
      <c r="H82" s="18"/>
      <c r="I82" s="18"/>
      <c r="J82" s="18">
        <v>0.2</v>
      </c>
      <c r="K82" s="20"/>
      <c r="L82" s="21">
        <v>0.2</v>
      </c>
      <c r="M82" s="18">
        <v>0.2</v>
      </c>
      <c r="N82" s="18"/>
      <c r="O82" s="18"/>
      <c r="P82" s="18"/>
      <c r="Q82" s="18"/>
      <c r="R82" s="20"/>
    </row>
    <row r="83" spans="1:18" ht="15">
      <c r="A83" s="122" t="s">
        <v>278</v>
      </c>
      <c r="B83" s="17"/>
      <c r="C83" s="18"/>
      <c r="D83" s="18"/>
      <c r="E83" s="19"/>
      <c r="F83" s="17">
        <v>0.2</v>
      </c>
      <c r="G83" s="18"/>
      <c r="H83" s="18"/>
      <c r="I83" s="18">
        <v>0.2</v>
      </c>
      <c r="J83" s="18"/>
      <c r="K83" s="20"/>
      <c r="L83" s="21"/>
      <c r="M83" s="18"/>
      <c r="N83" s="18"/>
      <c r="O83" s="18"/>
      <c r="P83" s="18"/>
      <c r="Q83" s="18"/>
      <c r="R83" s="20"/>
    </row>
    <row r="84" spans="1:18" ht="15">
      <c r="A84" s="122" t="s">
        <v>279</v>
      </c>
      <c r="B84" s="17">
        <v>0.2</v>
      </c>
      <c r="C84" s="18"/>
      <c r="D84" s="18"/>
      <c r="E84" s="19"/>
      <c r="F84" s="17"/>
      <c r="G84" s="18"/>
      <c r="H84" s="18"/>
      <c r="I84" s="18"/>
      <c r="J84" s="18"/>
      <c r="K84" s="20"/>
      <c r="L84" s="21"/>
      <c r="M84" s="18">
        <v>0.2</v>
      </c>
      <c r="N84" s="18"/>
      <c r="O84" s="18">
        <v>0.2</v>
      </c>
      <c r="P84" s="18">
        <v>0.2</v>
      </c>
      <c r="Q84" s="18"/>
      <c r="R84" s="20"/>
    </row>
    <row r="85" spans="1:18" ht="15">
      <c r="A85" s="122" t="s">
        <v>280</v>
      </c>
      <c r="B85" s="17"/>
      <c r="C85" s="18"/>
      <c r="D85" s="18"/>
      <c r="E85" s="19"/>
      <c r="F85" s="17">
        <v>0.2</v>
      </c>
      <c r="G85" s="18">
        <v>0.2</v>
      </c>
      <c r="H85" s="18"/>
      <c r="I85" s="18"/>
      <c r="J85" s="18"/>
      <c r="K85" s="20"/>
      <c r="L85" s="21">
        <v>0.2</v>
      </c>
      <c r="M85" s="18"/>
      <c r="N85" s="18"/>
      <c r="O85" s="18"/>
      <c r="P85" s="18"/>
      <c r="Q85" s="18"/>
      <c r="R85" s="20"/>
    </row>
    <row r="86" spans="1:18" ht="15">
      <c r="A86" s="122" t="s">
        <v>281</v>
      </c>
      <c r="B86" s="17"/>
      <c r="C86" s="18"/>
      <c r="D86" s="18"/>
      <c r="E86" s="19"/>
      <c r="F86" s="17">
        <v>0.2</v>
      </c>
      <c r="G86" s="18">
        <v>0.1</v>
      </c>
      <c r="H86" s="18"/>
      <c r="I86" s="18">
        <v>0.2</v>
      </c>
      <c r="J86" s="18">
        <v>0.1</v>
      </c>
      <c r="K86" s="20"/>
      <c r="L86" s="21">
        <v>0.2</v>
      </c>
      <c r="M86" s="18"/>
      <c r="N86" s="18"/>
      <c r="O86" s="18"/>
      <c r="P86" s="18"/>
      <c r="Q86" s="18"/>
      <c r="R86" s="20"/>
    </row>
    <row r="87" spans="1:18" ht="15">
      <c r="A87" s="122" t="s">
        <v>282</v>
      </c>
      <c r="B87" s="17"/>
      <c r="C87" s="18"/>
      <c r="D87" s="18"/>
      <c r="E87" s="19"/>
      <c r="F87" s="17">
        <v>0.2</v>
      </c>
      <c r="G87" s="18">
        <v>0.1</v>
      </c>
      <c r="H87" s="18"/>
      <c r="I87" s="18">
        <v>0.2</v>
      </c>
      <c r="J87" s="18">
        <v>0.1</v>
      </c>
      <c r="K87" s="20"/>
      <c r="L87" s="21">
        <v>0.2</v>
      </c>
      <c r="M87" s="18"/>
      <c r="N87" s="18"/>
      <c r="O87" s="18"/>
      <c r="P87" s="18"/>
      <c r="Q87" s="18"/>
      <c r="R87" s="20"/>
    </row>
    <row r="88" spans="1:18" ht="15">
      <c r="A88" s="122" t="s">
        <v>43</v>
      </c>
      <c r="B88" s="17"/>
      <c r="C88" s="18"/>
      <c r="D88" s="18"/>
      <c r="E88" s="19"/>
      <c r="F88" s="17"/>
      <c r="G88" s="18">
        <v>0.2</v>
      </c>
      <c r="H88" s="18"/>
      <c r="I88" s="18">
        <v>0.2</v>
      </c>
      <c r="J88" s="18">
        <v>0.2</v>
      </c>
      <c r="K88" s="20"/>
      <c r="L88" s="21"/>
      <c r="M88" s="18"/>
      <c r="N88" s="18"/>
      <c r="O88" s="18"/>
      <c r="P88" s="18"/>
      <c r="Q88" s="18"/>
      <c r="R88" s="20"/>
    </row>
    <row r="89" spans="1:18" ht="15">
      <c r="A89" s="122" t="s">
        <v>283</v>
      </c>
      <c r="B89" s="17"/>
      <c r="C89" s="18"/>
      <c r="D89" s="18"/>
      <c r="E89" s="19"/>
      <c r="F89" s="17">
        <v>0.2</v>
      </c>
      <c r="G89" s="18">
        <v>0.2</v>
      </c>
      <c r="H89" s="18"/>
      <c r="I89" s="18">
        <v>0.2</v>
      </c>
      <c r="J89" s="18">
        <v>0.2</v>
      </c>
      <c r="K89" s="20"/>
      <c r="L89" s="21"/>
      <c r="M89" s="18"/>
      <c r="N89" s="18"/>
      <c r="O89" s="18"/>
      <c r="P89" s="18"/>
      <c r="Q89" s="18"/>
      <c r="R89" s="20"/>
    </row>
    <row r="90" spans="1:18" ht="15">
      <c r="A90" s="122" t="s">
        <v>284</v>
      </c>
      <c r="B90" s="17"/>
      <c r="C90" s="18"/>
      <c r="D90" s="18"/>
      <c r="E90" s="19"/>
      <c r="F90" s="17"/>
      <c r="G90" s="18"/>
      <c r="H90" s="18"/>
      <c r="I90" s="18"/>
      <c r="J90" s="18"/>
      <c r="K90" s="20"/>
      <c r="L90" s="21"/>
      <c r="M90" s="18">
        <v>0.2</v>
      </c>
      <c r="N90" s="18"/>
      <c r="O90" s="18">
        <v>0.2</v>
      </c>
      <c r="P90" s="18">
        <v>0.2</v>
      </c>
      <c r="Q90" s="18"/>
      <c r="R90" s="20">
        <v>0.2</v>
      </c>
    </row>
    <row r="91" spans="1:18" ht="15">
      <c r="A91" s="122" t="s">
        <v>285</v>
      </c>
      <c r="B91" s="17"/>
      <c r="C91" s="18"/>
      <c r="D91" s="18"/>
      <c r="E91" s="19"/>
      <c r="F91" s="17">
        <v>0.2</v>
      </c>
      <c r="G91" s="18">
        <v>0.2</v>
      </c>
      <c r="H91" s="18"/>
      <c r="I91" s="18">
        <v>0.2</v>
      </c>
      <c r="J91" s="18">
        <v>0.2</v>
      </c>
      <c r="K91" s="20"/>
      <c r="L91" s="21"/>
      <c r="M91" s="18"/>
      <c r="N91" s="18"/>
      <c r="O91" s="18"/>
      <c r="P91" s="18"/>
      <c r="Q91" s="18"/>
      <c r="R91" s="20"/>
    </row>
    <row r="92" spans="1:18" ht="15">
      <c r="A92" s="122" t="s">
        <v>286</v>
      </c>
      <c r="B92" s="17"/>
      <c r="C92" s="18"/>
      <c r="D92" s="18"/>
      <c r="E92" s="19"/>
      <c r="F92" s="17">
        <v>0.2</v>
      </c>
      <c r="G92" s="18"/>
      <c r="H92" s="18"/>
      <c r="I92" s="18"/>
      <c r="J92" s="18"/>
      <c r="K92" s="20"/>
      <c r="L92" s="21">
        <v>0.2</v>
      </c>
      <c r="M92" s="18">
        <v>0.2</v>
      </c>
      <c r="N92" s="18">
        <v>0.1</v>
      </c>
      <c r="O92" s="18">
        <v>0.2</v>
      </c>
      <c r="P92" s="18">
        <v>0.2</v>
      </c>
      <c r="Q92" s="18">
        <v>0.2</v>
      </c>
      <c r="R92" s="20"/>
    </row>
    <row r="93" spans="1:18" ht="15">
      <c r="A93" s="122" t="s">
        <v>287</v>
      </c>
      <c r="B93" s="17">
        <v>0.2</v>
      </c>
      <c r="C93" s="18"/>
      <c r="D93" s="18"/>
      <c r="E93" s="19"/>
      <c r="F93" s="17">
        <v>0.2</v>
      </c>
      <c r="G93" s="18"/>
      <c r="H93" s="18"/>
      <c r="I93" s="18"/>
      <c r="J93" s="18"/>
      <c r="K93" s="20"/>
      <c r="L93" s="21">
        <v>0.2</v>
      </c>
      <c r="M93" s="18">
        <v>0.2</v>
      </c>
      <c r="N93" s="18"/>
      <c r="O93" s="18">
        <v>0.2</v>
      </c>
      <c r="P93" s="18">
        <v>0.2</v>
      </c>
      <c r="Q93" s="18">
        <v>0.2</v>
      </c>
      <c r="R93" s="20"/>
    </row>
    <row r="94" spans="1:18" ht="15">
      <c r="A94" s="122" t="s">
        <v>288</v>
      </c>
      <c r="B94" s="17"/>
      <c r="C94" s="18"/>
      <c r="D94" s="18"/>
      <c r="E94" s="19"/>
      <c r="F94" s="17">
        <v>0.2</v>
      </c>
      <c r="G94" s="18"/>
      <c r="H94" s="18"/>
      <c r="I94" s="18"/>
      <c r="J94" s="18"/>
      <c r="K94" s="20"/>
      <c r="L94" s="21">
        <v>0.2</v>
      </c>
      <c r="M94" s="18"/>
      <c r="N94" s="18">
        <v>0.2</v>
      </c>
      <c r="O94" s="18"/>
      <c r="P94" s="18"/>
      <c r="Q94" s="18"/>
      <c r="R94" s="20"/>
    </row>
    <row r="95" spans="1:18" ht="15">
      <c r="A95" s="122" t="s">
        <v>289</v>
      </c>
      <c r="B95" s="17"/>
      <c r="C95" s="18"/>
      <c r="D95" s="18"/>
      <c r="E95" s="19"/>
      <c r="F95" s="17">
        <v>0.2</v>
      </c>
      <c r="G95" s="18"/>
      <c r="H95" s="18"/>
      <c r="I95" s="18"/>
      <c r="J95" s="18"/>
      <c r="K95" s="20"/>
      <c r="L95" s="21">
        <v>0.2</v>
      </c>
      <c r="M95" s="18"/>
      <c r="N95" s="18">
        <v>0.2</v>
      </c>
      <c r="O95" s="18"/>
      <c r="P95" s="18"/>
      <c r="Q95" s="18"/>
      <c r="R95" s="20"/>
    </row>
    <row r="96" spans="1:18" ht="15">
      <c r="A96" s="122" t="s">
        <v>290</v>
      </c>
      <c r="B96" s="17"/>
      <c r="C96" s="18"/>
      <c r="D96" s="18"/>
      <c r="E96" s="19"/>
      <c r="F96" s="17">
        <v>0.2</v>
      </c>
      <c r="G96" s="18">
        <v>0.2</v>
      </c>
      <c r="H96" s="18"/>
      <c r="I96" s="18">
        <v>0.1</v>
      </c>
      <c r="J96" s="18">
        <v>0.1</v>
      </c>
      <c r="K96" s="20"/>
      <c r="L96" s="21">
        <v>0.2</v>
      </c>
      <c r="M96" s="18">
        <v>0.1</v>
      </c>
      <c r="N96" s="18">
        <v>0.1</v>
      </c>
      <c r="O96" s="18"/>
      <c r="P96" s="18"/>
      <c r="Q96" s="18"/>
      <c r="R96" s="20"/>
    </row>
    <row r="97" spans="1:18" ht="15">
      <c r="A97" s="122" t="s">
        <v>291</v>
      </c>
      <c r="B97" s="17">
        <v>0.2</v>
      </c>
      <c r="C97" s="18"/>
      <c r="D97" s="18"/>
      <c r="E97" s="19"/>
      <c r="F97" s="17">
        <v>0.2</v>
      </c>
      <c r="G97" s="18"/>
      <c r="H97" s="18"/>
      <c r="I97" s="18"/>
      <c r="J97" s="18"/>
      <c r="K97" s="20"/>
      <c r="L97" s="21">
        <v>0.2</v>
      </c>
      <c r="M97" s="18"/>
      <c r="N97" s="18">
        <v>0.2</v>
      </c>
      <c r="O97" s="18">
        <v>0.2</v>
      </c>
      <c r="P97" s="18">
        <v>0.2</v>
      </c>
      <c r="Q97" s="18">
        <v>0.1</v>
      </c>
      <c r="R97" s="20">
        <v>0.2</v>
      </c>
    </row>
    <row r="98" spans="1:18" ht="15">
      <c r="A98" s="122" t="s">
        <v>18</v>
      </c>
      <c r="B98" s="17"/>
      <c r="C98" s="18"/>
      <c r="D98" s="18"/>
      <c r="E98" s="19"/>
      <c r="F98" s="17">
        <v>0.2</v>
      </c>
      <c r="G98" s="18"/>
      <c r="H98" s="18"/>
      <c r="I98" s="18">
        <v>0.2</v>
      </c>
      <c r="J98" s="18">
        <v>0.2</v>
      </c>
      <c r="K98" s="20"/>
      <c r="L98" s="21"/>
      <c r="M98" s="18"/>
      <c r="N98" s="18"/>
      <c r="O98" s="18"/>
      <c r="P98" s="18"/>
      <c r="Q98" s="18"/>
      <c r="R98" s="20"/>
    </row>
    <row r="99" spans="1:18" ht="15">
      <c r="A99" s="122" t="s">
        <v>292</v>
      </c>
      <c r="B99" s="17"/>
      <c r="C99" s="18"/>
      <c r="D99" s="18"/>
      <c r="E99" s="19"/>
      <c r="F99" s="17">
        <v>0.2</v>
      </c>
      <c r="G99" s="18">
        <v>0.1</v>
      </c>
      <c r="H99" s="18"/>
      <c r="I99" s="18">
        <v>0.1</v>
      </c>
      <c r="J99" s="18">
        <v>0.1</v>
      </c>
      <c r="K99" s="20"/>
      <c r="L99" s="21">
        <v>0.2</v>
      </c>
      <c r="M99" s="18">
        <v>0.2</v>
      </c>
      <c r="N99" s="18">
        <v>0.2</v>
      </c>
      <c r="O99" s="18">
        <v>0.1</v>
      </c>
      <c r="P99" s="18">
        <v>0.1</v>
      </c>
      <c r="Q99" s="18">
        <v>0.2</v>
      </c>
      <c r="R99" s="20">
        <v>0.1</v>
      </c>
    </row>
    <row r="100" spans="1:18" ht="15">
      <c r="A100" s="122" t="s">
        <v>293</v>
      </c>
      <c r="B100" s="17"/>
      <c r="C100" s="18"/>
      <c r="D100" s="18"/>
      <c r="E100" s="19"/>
      <c r="F100" s="17">
        <v>0.2</v>
      </c>
      <c r="G100" s="18">
        <v>0.1</v>
      </c>
      <c r="H100" s="18"/>
      <c r="I100" s="18"/>
      <c r="J100" s="18"/>
      <c r="K100" s="20"/>
      <c r="L100" s="21">
        <v>0.2</v>
      </c>
      <c r="M100" s="18">
        <v>0.2</v>
      </c>
      <c r="N100" s="18">
        <v>0.2</v>
      </c>
      <c r="O100" s="18">
        <v>0.1</v>
      </c>
      <c r="P100" s="18">
        <v>0.1</v>
      </c>
      <c r="Q100" s="18">
        <v>0.2</v>
      </c>
      <c r="R100" s="20">
        <v>0.1</v>
      </c>
    </row>
    <row r="101" spans="1:18" ht="15">
      <c r="A101" s="122" t="s">
        <v>294</v>
      </c>
      <c r="B101" s="17"/>
      <c r="C101" s="18"/>
      <c r="D101" s="18"/>
      <c r="E101" s="19"/>
      <c r="F101" s="17">
        <v>0.2</v>
      </c>
      <c r="G101" s="18">
        <v>0.1</v>
      </c>
      <c r="H101" s="18"/>
      <c r="I101" s="18">
        <v>0.1</v>
      </c>
      <c r="J101" s="18">
        <v>0.1</v>
      </c>
      <c r="K101" s="20"/>
      <c r="L101" s="21">
        <v>0.2</v>
      </c>
      <c r="M101" s="18">
        <v>0.2</v>
      </c>
      <c r="N101" s="18">
        <v>0.2</v>
      </c>
      <c r="O101" s="18">
        <v>0.2</v>
      </c>
      <c r="P101" s="18">
        <v>0.1</v>
      </c>
      <c r="Q101" s="18">
        <v>0.2</v>
      </c>
      <c r="R101" s="20">
        <v>0.1</v>
      </c>
    </row>
    <row r="102" spans="1:18" ht="15">
      <c r="A102" s="122" t="s">
        <v>295</v>
      </c>
      <c r="B102" s="17"/>
      <c r="C102" s="18"/>
      <c r="D102" s="18"/>
      <c r="E102" s="19"/>
      <c r="F102" s="17">
        <v>0.2</v>
      </c>
      <c r="G102" s="18">
        <v>0.2</v>
      </c>
      <c r="H102" s="18"/>
      <c r="I102" s="18">
        <v>0.1</v>
      </c>
      <c r="J102" s="18"/>
      <c r="K102" s="20"/>
      <c r="L102" s="21">
        <v>0.2</v>
      </c>
      <c r="M102" s="18"/>
      <c r="N102" s="18"/>
      <c r="O102" s="18"/>
      <c r="P102" s="18"/>
      <c r="Q102" s="18">
        <v>0.2</v>
      </c>
      <c r="R102" s="20"/>
    </row>
    <row r="103" spans="1:18" ht="15">
      <c r="A103" s="122" t="s">
        <v>296</v>
      </c>
      <c r="B103" s="17">
        <v>0.2</v>
      </c>
      <c r="C103" s="18"/>
      <c r="D103" s="18"/>
      <c r="E103" s="19"/>
      <c r="F103" s="17"/>
      <c r="G103" s="18"/>
      <c r="H103" s="18"/>
      <c r="I103" s="18"/>
      <c r="J103" s="18"/>
      <c r="K103" s="20"/>
      <c r="L103" s="21"/>
      <c r="M103" s="18">
        <v>0.2</v>
      </c>
      <c r="N103" s="18"/>
      <c r="O103" s="18">
        <v>0.2</v>
      </c>
      <c r="P103" s="18">
        <v>0.2</v>
      </c>
      <c r="Q103" s="18"/>
      <c r="R103" s="20"/>
    </row>
    <row r="104" spans="1:18" ht="15">
      <c r="A104" s="122" t="s">
        <v>297</v>
      </c>
      <c r="B104" s="17">
        <v>0.2</v>
      </c>
      <c r="C104" s="18"/>
      <c r="D104" s="18"/>
      <c r="E104" s="19"/>
      <c r="F104" s="17"/>
      <c r="G104" s="18"/>
      <c r="H104" s="18"/>
      <c r="I104" s="18"/>
      <c r="J104" s="18"/>
      <c r="K104" s="20"/>
      <c r="L104" s="21"/>
      <c r="M104" s="18">
        <v>0.2</v>
      </c>
      <c r="N104" s="18"/>
      <c r="O104" s="18">
        <v>0.2</v>
      </c>
      <c r="P104" s="18">
        <v>0.2</v>
      </c>
      <c r="Q104" s="18"/>
      <c r="R104" s="20"/>
    </row>
    <row r="105" spans="1:18" ht="15">
      <c r="A105" s="122" t="s">
        <v>298</v>
      </c>
      <c r="B105" s="17">
        <v>0.2</v>
      </c>
      <c r="C105" s="18"/>
      <c r="D105" s="18"/>
      <c r="E105" s="19"/>
      <c r="F105" s="17"/>
      <c r="G105" s="18"/>
      <c r="H105" s="18"/>
      <c r="I105" s="18"/>
      <c r="J105" s="18"/>
      <c r="K105" s="20"/>
      <c r="L105" s="21"/>
      <c r="M105" s="18">
        <v>0.2</v>
      </c>
      <c r="N105" s="18"/>
      <c r="O105" s="18">
        <v>0.2</v>
      </c>
      <c r="P105" s="18">
        <v>0.2</v>
      </c>
      <c r="Q105" s="18"/>
      <c r="R105" s="20"/>
    </row>
    <row r="106" spans="1:18" ht="15">
      <c r="A106" s="122" t="s">
        <v>299</v>
      </c>
      <c r="B106" s="17"/>
      <c r="C106" s="18"/>
      <c r="D106" s="18"/>
      <c r="E106" s="19"/>
      <c r="F106" s="17">
        <v>0.2</v>
      </c>
      <c r="G106" s="18"/>
      <c r="H106" s="18"/>
      <c r="I106" s="18"/>
      <c r="J106" s="18"/>
      <c r="K106" s="20"/>
      <c r="L106" s="21">
        <v>0.2</v>
      </c>
      <c r="M106" s="18"/>
      <c r="N106" s="18">
        <v>0.2</v>
      </c>
      <c r="O106" s="18">
        <v>0.2</v>
      </c>
      <c r="P106" s="18">
        <v>0.2</v>
      </c>
      <c r="Q106" s="18">
        <v>0.2</v>
      </c>
      <c r="R106" s="20">
        <v>0.2</v>
      </c>
    </row>
    <row r="107" spans="1:18" ht="15">
      <c r="A107" s="122" t="s">
        <v>300</v>
      </c>
      <c r="B107" s="17"/>
      <c r="C107" s="18"/>
      <c r="D107" s="18"/>
      <c r="E107" s="19"/>
      <c r="F107" s="17">
        <v>0.2</v>
      </c>
      <c r="G107" s="18"/>
      <c r="H107" s="18"/>
      <c r="I107" s="18"/>
      <c r="J107" s="18"/>
      <c r="K107" s="20"/>
      <c r="L107" s="21">
        <v>0.2</v>
      </c>
      <c r="M107" s="18"/>
      <c r="N107" s="18">
        <v>0.2</v>
      </c>
      <c r="O107" s="18">
        <v>0.2</v>
      </c>
      <c r="P107" s="18">
        <v>0.2</v>
      </c>
      <c r="Q107" s="18">
        <v>0.2</v>
      </c>
      <c r="R107" s="20">
        <v>0.2</v>
      </c>
    </row>
    <row r="108" spans="1:18" ht="15.75" thickBot="1">
      <c r="A108" s="123" t="s">
        <v>301</v>
      </c>
      <c r="B108" s="22"/>
      <c r="C108" s="23"/>
      <c r="D108" s="23"/>
      <c r="E108" s="24"/>
      <c r="F108" s="22">
        <v>0.2</v>
      </c>
      <c r="G108" s="23">
        <v>0.2</v>
      </c>
      <c r="H108" s="23"/>
      <c r="I108" s="23">
        <v>0.2</v>
      </c>
      <c r="J108" s="23">
        <v>0.2</v>
      </c>
      <c r="K108" s="25"/>
      <c r="L108" s="26"/>
      <c r="M108" s="23"/>
      <c r="N108" s="23"/>
      <c r="O108" s="23"/>
      <c r="P108" s="23"/>
      <c r="Q108" s="23"/>
      <c r="R108" s="25"/>
    </row>
  </sheetData>
  <sheetProtection password="B5DD" sheet="1" objects="1" scenarios="1"/>
  <mergeCells count="1">
    <mergeCell ref="T3:U4"/>
  </mergeCells>
  <conditionalFormatting sqref="B2:R108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D13" sqref="D13:E13"/>
    </sheetView>
  </sheetViews>
  <sheetFormatPr defaultColWidth="11.421875" defaultRowHeight="15"/>
  <cols>
    <col min="1" max="1" width="45.7109375" style="0" customWidth="1"/>
    <col min="2" max="2" width="30.00390625" style="128" customWidth="1"/>
  </cols>
  <sheetData>
    <row r="1" spans="1:2" ht="16.5" thickBot="1">
      <c r="A1" s="99" t="s">
        <v>34</v>
      </c>
      <c r="B1" s="126" t="s">
        <v>99</v>
      </c>
    </row>
    <row r="2" spans="1:7" ht="15">
      <c r="A2" s="93" t="s">
        <v>204</v>
      </c>
      <c r="B2" s="127">
        <v>9.43</v>
      </c>
      <c r="D2" s="101"/>
      <c r="E2" s="101"/>
      <c r="F2" s="101"/>
      <c r="G2" s="101"/>
    </row>
    <row r="3" spans="1:7" ht="30">
      <c r="A3" s="94" t="s">
        <v>205</v>
      </c>
      <c r="B3" s="125">
        <v>9.246</v>
      </c>
      <c r="D3" s="101"/>
      <c r="E3" s="101"/>
      <c r="F3" s="101"/>
      <c r="G3" s="101"/>
    </row>
    <row r="4" spans="1:7" ht="30">
      <c r="A4" s="94" t="s">
        <v>206</v>
      </c>
      <c r="B4" s="125">
        <v>10.286</v>
      </c>
      <c r="D4" s="101"/>
      <c r="E4" s="101"/>
      <c r="F4" s="101"/>
      <c r="G4" s="101"/>
    </row>
    <row r="5" spans="1:7" ht="15">
      <c r="A5" s="94" t="s">
        <v>207</v>
      </c>
      <c r="B5" s="125">
        <v>5.578</v>
      </c>
      <c r="D5" s="101"/>
      <c r="E5" s="101"/>
      <c r="F5" s="101"/>
      <c r="G5" s="101"/>
    </row>
    <row r="6" spans="1:7" ht="15">
      <c r="A6" s="94" t="s">
        <v>208</v>
      </c>
      <c r="B6" s="125">
        <v>5</v>
      </c>
      <c r="D6" s="101"/>
      <c r="E6" s="101"/>
      <c r="F6" s="101"/>
      <c r="G6" s="101"/>
    </row>
    <row r="7" spans="1:7" ht="15">
      <c r="A7" s="94" t="s">
        <v>209</v>
      </c>
      <c r="B7" s="125">
        <v>5.144</v>
      </c>
      <c r="D7" s="101"/>
      <c r="E7" s="101"/>
      <c r="F7" s="101"/>
      <c r="G7" s="101"/>
    </row>
    <row r="8" spans="1:2" ht="15">
      <c r="A8" s="94" t="s">
        <v>210</v>
      </c>
      <c r="B8" s="125">
        <v>11.22</v>
      </c>
    </row>
    <row r="9" spans="1:2" ht="15.75" thickBot="1">
      <c r="A9" s="94" t="s">
        <v>211</v>
      </c>
      <c r="B9" s="125">
        <v>11.02</v>
      </c>
    </row>
    <row r="10" spans="1:5" ht="15">
      <c r="A10" s="94" t="s">
        <v>153</v>
      </c>
      <c r="B10" s="125">
        <v>11.343</v>
      </c>
      <c r="D10" s="237" t="s">
        <v>203</v>
      </c>
      <c r="E10" s="238"/>
    </row>
    <row r="11" spans="1:5" ht="15.75" thickBot="1">
      <c r="A11" s="94" t="s">
        <v>212</v>
      </c>
      <c r="B11" s="125">
        <v>11.416</v>
      </c>
      <c r="D11" s="239"/>
      <c r="E11" s="240"/>
    </row>
    <row r="12" spans="1:5" ht="15.75" thickBot="1">
      <c r="A12" s="94" t="s">
        <v>213</v>
      </c>
      <c r="B12" s="125">
        <v>9.454</v>
      </c>
      <c r="D12" s="114" t="s">
        <v>201</v>
      </c>
      <c r="E12" s="114" t="s">
        <v>202</v>
      </c>
    </row>
    <row r="13" spans="1:5" ht="15.75" thickBot="1">
      <c r="A13" s="94" t="s">
        <v>214</v>
      </c>
      <c r="B13" s="125">
        <v>9.486</v>
      </c>
      <c r="D13" s="143">
        <f>INDEX($B$2:$B$108,MATCH('NOTAS  CIENCIAS'!$I$19,$A$2:$A$108,0),MATCH('NOTAS  CIENCIAS'!$H$23,$B$1,0))</f>
        <v>9.246</v>
      </c>
      <c r="E13" s="144" t="e">
        <f>INDEX($B$2:$B$74,MATCH('NOTAS  CCSS-HUMANAS'!$I$19,$A$2:$A$74,0),MATCH('NOTAS  CCSS-HUMANAS'!$H$23,$B$1,0))</f>
        <v>#N/A</v>
      </c>
    </row>
    <row r="14" spans="1:2" ht="30">
      <c r="A14" s="94" t="s">
        <v>215</v>
      </c>
      <c r="B14" s="125">
        <v>11.216</v>
      </c>
    </row>
    <row r="15" spans="1:2" ht="30">
      <c r="A15" s="94" t="s">
        <v>216</v>
      </c>
      <c r="B15" s="125">
        <v>11.526</v>
      </c>
    </row>
    <row r="16" spans="1:2" ht="15">
      <c r="A16" s="94" t="s">
        <v>217</v>
      </c>
      <c r="B16" s="125">
        <v>7.05</v>
      </c>
    </row>
    <row r="17" spans="1:2" ht="15">
      <c r="A17" s="94" t="s">
        <v>218</v>
      </c>
      <c r="B17" s="125">
        <v>9.548</v>
      </c>
    </row>
    <row r="18" spans="1:2" ht="15">
      <c r="A18" s="94" t="s">
        <v>219</v>
      </c>
      <c r="B18" s="125">
        <v>9.25</v>
      </c>
    </row>
    <row r="19" spans="1:2" ht="15">
      <c r="A19" s="94" t="s">
        <v>220</v>
      </c>
      <c r="B19" s="125">
        <v>12.498</v>
      </c>
    </row>
    <row r="20" spans="1:2" ht="15">
      <c r="A20" s="94" t="s">
        <v>221</v>
      </c>
      <c r="B20" s="125">
        <v>5</v>
      </c>
    </row>
    <row r="21" spans="1:2" ht="15">
      <c r="A21" s="94" t="s">
        <v>222</v>
      </c>
      <c r="B21" s="125">
        <v>7.186</v>
      </c>
    </row>
    <row r="22" spans="1:2" ht="15">
      <c r="A22" s="94" t="s">
        <v>223</v>
      </c>
      <c r="B22" s="125">
        <v>11.294</v>
      </c>
    </row>
    <row r="23" spans="1:2" ht="15">
      <c r="A23" s="94" t="s">
        <v>224</v>
      </c>
      <c r="B23" s="125">
        <v>9.774</v>
      </c>
    </row>
    <row r="24" spans="1:2" ht="15">
      <c r="A24" s="94" t="s">
        <v>225</v>
      </c>
      <c r="B24" s="125">
        <v>8.978</v>
      </c>
    </row>
    <row r="25" spans="1:2" ht="15">
      <c r="A25" s="94" t="s">
        <v>226</v>
      </c>
      <c r="B25" s="125">
        <v>9.42</v>
      </c>
    </row>
    <row r="26" spans="1:2" ht="15">
      <c r="A26" s="94" t="s">
        <v>227</v>
      </c>
      <c r="B26" s="125">
        <v>10.802</v>
      </c>
    </row>
    <row r="27" spans="1:2" ht="15">
      <c r="A27" s="94" t="s">
        <v>228</v>
      </c>
      <c r="B27" s="125">
        <v>5</v>
      </c>
    </row>
    <row r="28" spans="1:2" ht="15">
      <c r="A28" s="94" t="s">
        <v>229</v>
      </c>
      <c r="B28" s="125">
        <v>5</v>
      </c>
    </row>
    <row r="29" spans="1:2" ht="15">
      <c r="A29" s="94" t="s">
        <v>230</v>
      </c>
      <c r="B29" s="125">
        <v>9</v>
      </c>
    </row>
    <row r="30" spans="1:2" ht="15">
      <c r="A30" s="94" t="s">
        <v>231</v>
      </c>
      <c r="B30" s="125">
        <v>9.632</v>
      </c>
    </row>
    <row r="31" spans="1:2" ht="15">
      <c r="A31" s="94" t="s">
        <v>232</v>
      </c>
      <c r="B31" s="125">
        <v>8.298</v>
      </c>
    </row>
    <row r="32" spans="1:2" ht="15">
      <c r="A32" s="94" t="s">
        <v>233</v>
      </c>
      <c r="B32" s="125">
        <v>9.842</v>
      </c>
    </row>
    <row r="33" spans="1:2" ht="15">
      <c r="A33" s="94" t="s">
        <v>234</v>
      </c>
      <c r="B33" s="125">
        <v>9.122</v>
      </c>
    </row>
    <row r="34" spans="1:2" ht="30">
      <c r="A34" s="94" t="s">
        <v>235</v>
      </c>
      <c r="B34" s="125">
        <v>11.054</v>
      </c>
    </row>
    <row r="35" spans="1:2" ht="15">
      <c r="A35" s="94" t="s">
        <v>236</v>
      </c>
      <c r="B35" s="125">
        <v>9.778</v>
      </c>
    </row>
    <row r="36" spans="1:2" ht="15">
      <c r="A36" s="94" t="s">
        <v>237</v>
      </c>
      <c r="B36" s="125">
        <v>8.184</v>
      </c>
    </row>
    <row r="37" spans="1:2" ht="15">
      <c r="A37" s="94" t="s">
        <v>238</v>
      </c>
      <c r="B37" s="125">
        <v>10.054</v>
      </c>
    </row>
    <row r="38" spans="1:2" ht="15">
      <c r="A38" s="94" t="s">
        <v>239</v>
      </c>
      <c r="B38" s="125">
        <v>8.556</v>
      </c>
    </row>
    <row r="39" spans="1:2" ht="15">
      <c r="A39" s="94" t="s">
        <v>240</v>
      </c>
      <c r="B39" s="125">
        <v>5.474</v>
      </c>
    </row>
    <row r="40" spans="1:2" ht="15">
      <c r="A40" s="94" t="s">
        <v>241</v>
      </c>
      <c r="B40" s="125">
        <v>8.529</v>
      </c>
    </row>
    <row r="41" spans="1:2" ht="45">
      <c r="A41" s="94" t="s">
        <v>306</v>
      </c>
      <c r="B41" s="125">
        <v>5</v>
      </c>
    </row>
    <row r="42" spans="1:2" ht="30">
      <c r="A42" s="94" t="s">
        <v>303</v>
      </c>
      <c r="B42" s="125">
        <v>8.622</v>
      </c>
    </row>
    <row r="43" spans="1:2" ht="30">
      <c r="A43" s="94" t="s">
        <v>304</v>
      </c>
      <c r="B43" s="125">
        <v>8.14</v>
      </c>
    </row>
    <row r="44" spans="1:2" ht="30">
      <c r="A44" s="94" t="s">
        <v>242</v>
      </c>
      <c r="B44" s="125">
        <v>5</v>
      </c>
    </row>
    <row r="45" spans="1:2" ht="30">
      <c r="A45" s="94" t="s">
        <v>305</v>
      </c>
      <c r="B45" s="125">
        <v>5</v>
      </c>
    </row>
    <row r="46" spans="1:2" ht="30">
      <c r="A46" s="94" t="s">
        <v>243</v>
      </c>
      <c r="B46" s="125">
        <v>5</v>
      </c>
    </row>
    <row r="47" spans="1:2" ht="30">
      <c r="A47" s="94" t="s">
        <v>244</v>
      </c>
      <c r="B47" s="125">
        <v>5</v>
      </c>
    </row>
    <row r="48" spans="1:2" ht="15">
      <c r="A48" s="94" t="s">
        <v>245</v>
      </c>
      <c r="B48" s="125">
        <v>8.796</v>
      </c>
    </row>
    <row r="49" spans="1:2" ht="15">
      <c r="A49" s="94" t="s">
        <v>246</v>
      </c>
      <c r="B49" s="125">
        <v>5</v>
      </c>
    </row>
    <row r="50" spans="1:2" ht="15">
      <c r="A50" s="94" t="s">
        <v>247</v>
      </c>
      <c r="B50" s="125">
        <v>8.192</v>
      </c>
    </row>
    <row r="51" spans="1:2" ht="15">
      <c r="A51" s="94" t="s">
        <v>187</v>
      </c>
      <c r="B51" s="125">
        <v>8.62</v>
      </c>
    </row>
    <row r="52" spans="1:2" ht="15">
      <c r="A52" s="94" t="s">
        <v>248</v>
      </c>
      <c r="B52" s="125">
        <v>8.072</v>
      </c>
    </row>
    <row r="53" spans="1:2" ht="15">
      <c r="A53" s="94" t="s">
        <v>249</v>
      </c>
      <c r="B53" s="125">
        <v>5.662</v>
      </c>
    </row>
    <row r="54" spans="1:2" ht="15">
      <c r="A54" s="94" t="s">
        <v>250</v>
      </c>
      <c r="B54" s="125">
        <v>5</v>
      </c>
    </row>
    <row r="55" spans="1:2" ht="15">
      <c r="A55" s="94" t="s">
        <v>251</v>
      </c>
      <c r="B55" s="125">
        <v>5</v>
      </c>
    </row>
    <row r="56" spans="1:2" ht="15">
      <c r="A56" s="94" t="s">
        <v>252</v>
      </c>
      <c r="B56" s="125">
        <v>8.673</v>
      </c>
    </row>
    <row r="57" spans="1:2" ht="15">
      <c r="A57" s="94" t="s">
        <v>253</v>
      </c>
      <c r="B57" s="125">
        <v>5</v>
      </c>
    </row>
    <row r="58" spans="1:2" ht="15">
      <c r="A58" s="94" t="s">
        <v>254</v>
      </c>
      <c r="B58" s="125">
        <v>9.982</v>
      </c>
    </row>
    <row r="59" spans="1:2" ht="15">
      <c r="A59" s="94" t="s">
        <v>255</v>
      </c>
      <c r="B59" s="125">
        <v>8.483</v>
      </c>
    </row>
    <row r="60" spans="1:2" ht="15">
      <c r="A60" s="94" t="s">
        <v>256</v>
      </c>
      <c r="B60" s="125">
        <v>5</v>
      </c>
    </row>
    <row r="61" spans="1:2" ht="30">
      <c r="A61" s="94" t="s">
        <v>257</v>
      </c>
      <c r="B61" s="125">
        <v>5.142</v>
      </c>
    </row>
    <row r="62" spans="1:2" ht="15">
      <c r="A62" s="94" t="s">
        <v>258</v>
      </c>
      <c r="B62" s="125">
        <v>9.102</v>
      </c>
    </row>
    <row r="63" spans="1:2" ht="30">
      <c r="A63" s="94" t="s">
        <v>259</v>
      </c>
      <c r="B63" s="125">
        <v>5</v>
      </c>
    </row>
    <row r="64" spans="1:2" ht="15">
      <c r="A64" s="94" t="s">
        <v>260</v>
      </c>
      <c r="B64" s="125">
        <v>6.814</v>
      </c>
    </row>
    <row r="65" spans="1:2" ht="15">
      <c r="A65" s="94" t="s">
        <v>17</v>
      </c>
      <c r="B65" s="125">
        <v>12.171</v>
      </c>
    </row>
    <row r="66" spans="1:2" ht="15">
      <c r="A66" s="94" t="s">
        <v>261</v>
      </c>
      <c r="B66" s="125">
        <v>13.469</v>
      </c>
    </row>
    <row r="67" spans="1:2" ht="15">
      <c r="A67" s="122" t="s">
        <v>262</v>
      </c>
      <c r="B67" s="125">
        <v>12.612</v>
      </c>
    </row>
    <row r="68" spans="1:2" ht="15">
      <c r="A68" s="122" t="s">
        <v>263</v>
      </c>
      <c r="B68" s="125">
        <v>10.517</v>
      </c>
    </row>
    <row r="69" spans="1:2" ht="15">
      <c r="A69" s="122" t="s">
        <v>264</v>
      </c>
      <c r="B69" s="125">
        <v>5</v>
      </c>
    </row>
    <row r="70" spans="1:2" ht="15">
      <c r="A70" s="122" t="s">
        <v>265</v>
      </c>
      <c r="B70" s="125">
        <v>11.972</v>
      </c>
    </row>
    <row r="71" spans="1:2" ht="15">
      <c r="A71" s="122" t="s">
        <v>266</v>
      </c>
      <c r="B71" s="125">
        <v>6.202</v>
      </c>
    </row>
    <row r="72" spans="1:2" ht="15">
      <c r="A72" s="122" t="s">
        <v>267</v>
      </c>
      <c r="B72" s="125">
        <v>5</v>
      </c>
    </row>
    <row r="73" spans="1:2" ht="15">
      <c r="A73" s="122" t="s">
        <v>268</v>
      </c>
      <c r="B73" s="125">
        <v>6.084</v>
      </c>
    </row>
    <row r="74" spans="1:2" ht="15">
      <c r="A74" s="122" t="s">
        <v>269</v>
      </c>
      <c r="B74" s="125">
        <v>6.526</v>
      </c>
    </row>
    <row r="75" spans="1:2" ht="15">
      <c r="A75" s="122" t="s">
        <v>270</v>
      </c>
      <c r="B75" s="125">
        <v>5</v>
      </c>
    </row>
    <row r="76" spans="1:2" ht="15">
      <c r="A76" s="122" t="s">
        <v>271</v>
      </c>
      <c r="B76" s="125">
        <v>5</v>
      </c>
    </row>
    <row r="77" spans="1:2" ht="15">
      <c r="A77" s="122" t="s">
        <v>272</v>
      </c>
      <c r="B77" s="125" t="s">
        <v>302</v>
      </c>
    </row>
    <row r="78" spans="1:2" ht="15">
      <c r="A78" s="122" t="s">
        <v>273</v>
      </c>
      <c r="B78" s="125">
        <v>5</v>
      </c>
    </row>
    <row r="79" spans="1:2" ht="15">
      <c r="A79" s="122" t="s">
        <v>274</v>
      </c>
      <c r="B79" s="125">
        <v>11.454</v>
      </c>
    </row>
    <row r="80" spans="1:2" ht="15">
      <c r="A80" s="122" t="s">
        <v>275</v>
      </c>
      <c r="B80" s="125">
        <v>7.583</v>
      </c>
    </row>
    <row r="81" spans="1:2" ht="15">
      <c r="A81" s="122" t="s">
        <v>276</v>
      </c>
      <c r="B81" s="125">
        <v>6.688</v>
      </c>
    </row>
    <row r="82" spans="1:2" ht="15">
      <c r="A82" s="122" t="s">
        <v>277</v>
      </c>
      <c r="B82" s="125">
        <v>10.22</v>
      </c>
    </row>
    <row r="83" spans="1:2" ht="15">
      <c r="A83" s="122" t="s">
        <v>278</v>
      </c>
      <c r="B83" s="125">
        <v>5</v>
      </c>
    </row>
    <row r="84" spans="1:2" ht="15">
      <c r="A84" s="122" t="s">
        <v>279</v>
      </c>
      <c r="B84" s="125">
        <v>5.38</v>
      </c>
    </row>
    <row r="85" spans="1:2" ht="15">
      <c r="A85" s="122" t="s">
        <v>280</v>
      </c>
      <c r="B85" s="125">
        <v>8.074</v>
      </c>
    </row>
    <row r="86" spans="1:2" ht="15">
      <c r="A86" s="122" t="s">
        <v>281</v>
      </c>
      <c r="B86" s="125">
        <v>11.458</v>
      </c>
    </row>
    <row r="87" spans="1:2" ht="15">
      <c r="A87" s="122" t="s">
        <v>282</v>
      </c>
      <c r="B87" s="125">
        <v>12.038</v>
      </c>
    </row>
    <row r="88" spans="1:2" ht="15">
      <c r="A88" s="122" t="s">
        <v>43</v>
      </c>
      <c r="B88" s="125">
        <v>12.664</v>
      </c>
    </row>
    <row r="89" spans="1:2" ht="15">
      <c r="A89" s="122" t="s">
        <v>283</v>
      </c>
      <c r="B89" s="125">
        <v>11.448</v>
      </c>
    </row>
    <row r="90" spans="1:2" ht="15">
      <c r="A90" s="122" t="s">
        <v>284</v>
      </c>
      <c r="B90" s="125">
        <v>7.708</v>
      </c>
    </row>
    <row r="91" spans="1:2" ht="15">
      <c r="A91" s="122" t="s">
        <v>285</v>
      </c>
      <c r="B91" s="125">
        <v>10.614</v>
      </c>
    </row>
    <row r="92" spans="1:2" ht="15">
      <c r="A92" s="122" t="s">
        <v>286</v>
      </c>
      <c r="B92" s="125">
        <v>8.01</v>
      </c>
    </row>
    <row r="93" spans="1:2" ht="15">
      <c r="A93" s="122" t="s">
        <v>287</v>
      </c>
      <c r="B93" s="125">
        <v>10.588</v>
      </c>
    </row>
    <row r="94" spans="1:2" ht="15">
      <c r="A94" s="122" t="s">
        <v>288</v>
      </c>
      <c r="B94" s="125">
        <v>5</v>
      </c>
    </row>
    <row r="95" spans="1:2" ht="15">
      <c r="A95" s="122" t="s">
        <v>289</v>
      </c>
      <c r="B95" s="125">
        <v>5</v>
      </c>
    </row>
    <row r="96" spans="1:2" ht="15">
      <c r="A96" s="122" t="s">
        <v>290</v>
      </c>
      <c r="B96" s="125">
        <v>9.326</v>
      </c>
    </row>
    <row r="97" spans="1:2" ht="15">
      <c r="A97" s="122" t="s">
        <v>291</v>
      </c>
      <c r="B97" s="125">
        <v>11.302</v>
      </c>
    </row>
    <row r="98" spans="1:2" ht="15">
      <c r="A98" s="122" t="s">
        <v>18</v>
      </c>
      <c r="B98" s="125">
        <v>9.016</v>
      </c>
    </row>
    <row r="99" spans="1:2" ht="15">
      <c r="A99" s="122" t="s">
        <v>292</v>
      </c>
      <c r="B99" s="125">
        <v>11.75</v>
      </c>
    </row>
    <row r="100" spans="1:2" ht="15">
      <c r="A100" s="122" t="s">
        <v>293</v>
      </c>
      <c r="B100" s="125">
        <v>7.45</v>
      </c>
    </row>
    <row r="101" spans="1:2" ht="15">
      <c r="A101" s="122" t="s">
        <v>294</v>
      </c>
      <c r="B101" s="125">
        <v>7.762</v>
      </c>
    </row>
    <row r="102" spans="1:2" ht="15">
      <c r="A102" s="122" t="s">
        <v>295</v>
      </c>
      <c r="B102" s="125">
        <v>5</v>
      </c>
    </row>
    <row r="103" spans="1:2" ht="15">
      <c r="A103" s="122" t="s">
        <v>296</v>
      </c>
      <c r="B103" s="125">
        <v>5</v>
      </c>
    </row>
    <row r="104" spans="1:2" ht="15">
      <c r="A104" s="122" t="s">
        <v>297</v>
      </c>
      <c r="B104" s="125">
        <v>7.72</v>
      </c>
    </row>
    <row r="105" spans="1:2" ht="15">
      <c r="A105" s="122" t="s">
        <v>298</v>
      </c>
      <c r="B105" s="125">
        <v>5</v>
      </c>
    </row>
    <row r="106" spans="1:2" ht="15">
      <c r="A106" s="122" t="s">
        <v>299</v>
      </c>
      <c r="B106" s="125">
        <v>5</v>
      </c>
    </row>
    <row r="107" spans="1:2" ht="15">
      <c r="A107" s="122" t="s">
        <v>300</v>
      </c>
      <c r="B107" s="125">
        <v>5</v>
      </c>
    </row>
    <row r="108" spans="1:2" ht="15.75" thickBot="1">
      <c r="A108" s="123" t="s">
        <v>301</v>
      </c>
      <c r="B108" s="111">
        <v>11.769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87"/>
  <sheetViews>
    <sheetView workbookViewId="0" topLeftCell="A49">
      <selection activeCell="A2" sqref="A2:A87"/>
    </sheetView>
  </sheetViews>
  <sheetFormatPr defaultColWidth="11.421875" defaultRowHeight="15"/>
  <cols>
    <col min="1" max="1" width="56.57421875" style="55" customWidth="1"/>
    <col min="2" max="18" width="6.7109375" style="0" customWidth="1"/>
    <col min="19" max="19" width="20.574218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93" t="s">
        <v>204</v>
      </c>
      <c r="B2" s="14"/>
      <c r="C2" s="13"/>
      <c r="D2" s="13"/>
      <c r="E2" s="15"/>
      <c r="F2" s="14">
        <v>0.2</v>
      </c>
      <c r="G2" s="13">
        <v>0.2</v>
      </c>
      <c r="H2" s="13">
        <v>0.2</v>
      </c>
      <c r="I2" s="13">
        <v>0.2</v>
      </c>
      <c r="J2" s="13">
        <v>0.2</v>
      </c>
      <c r="K2" s="16"/>
      <c r="L2" s="12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94" t="s">
        <v>206</v>
      </c>
      <c r="B3" s="17"/>
      <c r="C3" s="18"/>
      <c r="D3" s="18"/>
      <c r="E3" s="19"/>
      <c r="F3" s="17">
        <v>0.2</v>
      </c>
      <c r="G3" s="18">
        <v>0.2</v>
      </c>
      <c r="H3" s="18">
        <v>0.2</v>
      </c>
      <c r="I3" s="18">
        <v>0.2</v>
      </c>
      <c r="J3" s="18">
        <v>0.2</v>
      </c>
      <c r="K3" s="20"/>
      <c r="L3" s="21">
        <v>0.2</v>
      </c>
      <c r="M3" s="18">
        <v>0.2</v>
      </c>
      <c r="N3" s="18">
        <v>0.2</v>
      </c>
      <c r="O3" s="18">
        <v>0.2</v>
      </c>
      <c r="P3" s="18">
        <v>0.1</v>
      </c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94" t="s">
        <v>307</v>
      </c>
      <c r="B4" s="17"/>
      <c r="C4" s="18"/>
      <c r="D4" s="18"/>
      <c r="E4" s="19"/>
      <c r="F4" s="17">
        <v>0.2</v>
      </c>
      <c r="G4" s="18">
        <v>0.2</v>
      </c>
      <c r="H4" s="18">
        <v>0.2</v>
      </c>
      <c r="I4" s="18">
        <v>0.2</v>
      </c>
      <c r="J4" s="18">
        <v>0.2</v>
      </c>
      <c r="K4" s="20"/>
      <c r="L4" s="21">
        <v>0.2</v>
      </c>
      <c r="M4" s="18">
        <v>0.2</v>
      </c>
      <c r="N4" s="18">
        <v>0.2</v>
      </c>
      <c r="O4" s="18"/>
      <c r="P4" s="18"/>
      <c r="Q4" s="18">
        <v>0.2</v>
      </c>
      <c r="R4" s="20"/>
      <c r="T4" s="239"/>
      <c r="U4" s="240"/>
      <c r="V4" s="92"/>
    </row>
    <row r="5" spans="1:22" ht="15.75" thickBot="1">
      <c r="A5" s="94" t="s">
        <v>308</v>
      </c>
      <c r="B5" s="17"/>
      <c r="C5" s="18"/>
      <c r="D5" s="18"/>
      <c r="E5" s="19"/>
      <c r="F5" s="17">
        <v>0.2</v>
      </c>
      <c r="G5" s="18">
        <v>0.2</v>
      </c>
      <c r="H5" s="18">
        <v>0.2</v>
      </c>
      <c r="I5" s="18">
        <v>0.2</v>
      </c>
      <c r="J5" s="18">
        <v>0.2</v>
      </c>
      <c r="K5" s="20"/>
      <c r="L5" s="21">
        <v>0.2</v>
      </c>
      <c r="M5" s="18">
        <v>0.2</v>
      </c>
      <c r="N5" s="18">
        <v>0.2</v>
      </c>
      <c r="O5" s="18"/>
      <c r="P5" s="18"/>
      <c r="Q5" s="18">
        <v>0.2</v>
      </c>
      <c r="R5" s="20"/>
      <c r="T5" s="115" t="s">
        <v>201</v>
      </c>
      <c r="U5" s="115" t="s">
        <v>202</v>
      </c>
      <c r="V5" s="92"/>
    </row>
    <row r="6" spans="1:22" ht="30">
      <c r="A6" s="94" t="s">
        <v>309</v>
      </c>
      <c r="B6" s="17"/>
      <c r="C6" s="18"/>
      <c r="D6" s="18"/>
      <c r="E6" s="19"/>
      <c r="F6" s="17">
        <v>0.2</v>
      </c>
      <c r="G6" s="18">
        <v>0.2</v>
      </c>
      <c r="H6" s="18">
        <v>0.2</v>
      </c>
      <c r="I6" s="18">
        <v>0.2</v>
      </c>
      <c r="J6" s="18">
        <v>0.2</v>
      </c>
      <c r="K6" s="20"/>
      <c r="L6" s="21">
        <v>0.2</v>
      </c>
      <c r="M6" s="18">
        <v>0.2</v>
      </c>
      <c r="N6" s="18">
        <v>0.2</v>
      </c>
      <c r="O6" s="18">
        <v>0.2</v>
      </c>
      <c r="P6" s="18">
        <v>0.1</v>
      </c>
      <c r="Q6" s="18"/>
      <c r="R6" s="20">
        <v>0.1</v>
      </c>
      <c r="T6" s="156" t="e">
        <f>INDEX($B$2:$R$87,MATCH('NOTAS  CIENCIAS'!$I$19,$A$2:$A$87,0),MATCH('NOTAS  CIENCIAS'!H14,$B$1:$R$1,0))</f>
        <v>#N/A</v>
      </c>
      <c r="U6" s="138" t="e">
        <f>INDEX($B$2:$R$87,MATCH('NOTAS  CCSS-HUMANAS'!$I$19,$A$2:$A$87,0),MATCH('NOTAS  CCSS-HUMANAS'!H14,$B$1:$R$1,0))</f>
        <v>#N/A</v>
      </c>
      <c r="V6" s="92"/>
    </row>
    <row r="7" spans="1:22" ht="15">
      <c r="A7" s="94" t="s">
        <v>207</v>
      </c>
      <c r="B7" s="17"/>
      <c r="C7" s="18"/>
      <c r="D7" s="18"/>
      <c r="E7" s="19"/>
      <c r="F7" s="17">
        <v>0.2</v>
      </c>
      <c r="G7" s="18"/>
      <c r="H7" s="18">
        <v>0.2</v>
      </c>
      <c r="I7" s="18"/>
      <c r="J7" s="18"/>
      <c r="K7" s="20"/>
      <c r="L7" s="21">
        <v>0.2</v>
      </c>
      <c r="M7" s="18">
        <v>0.2</v>
      </c>
      <c r="N7" s="18"/>
      <c r="O7" s="18">
        <v>0.2</v>
      </c>
      <c r="P7" s="18">
        <v>0.2</v>
      </c>
      <c r="Q7" s="18"/>
      <c r="R7" s="20"/>
      <c r="T7" s="139" t="e">
        <f>INDEX($B$2:$R$87,MATCH('NOTAS  CIENCIAS'!$I$19,$A$2:$A$87,0),MATCH('NOTAS  CIENCIAS'!H15,$B$1:$R$1,0))</f>
        <v>#N/A</v>
      </c>
      <c r="U7" s="140" t="e">
        <f>INDEX($B$2:$R$87,MATCH('NOTAS  CCSS-HUMANAS'!$I$19,$A$2:$A$87,0),MATCH('NOTAS  CCSS-HUMANAS'!H15,$B$1:$R$1,0))</f>
        <v>#N/A</v>
      </c>
      <c r="V7" s="92"/>
    </row>
    <row r="8" spans="1:21" ht="15.75" thickBot="1">
      <c r="A8" s="94" t="s">
        <v>208</v>
      </c>
      <c r="B8" s="17"/>
      <c r="C8" s="18"/>
      <c r="D8" s="18"/>
      <c r="E8" s="19"/>
      <c r="F8" s="17"/>
      <c r="G8" s="18"/>
      <c r="H8" s="18"/>
      <c r="I8" s="18"/>
      <c r="J8" s="18"/>
      <c r="K8" s="20"/>
      <c r="L8" s="21"/>
      <c r="M8" s="18"/>
      <c r="N8" s="18"/>
      <c r="O8" s="18">
        <v>0.2</v>
      </c>
      <c r="P8" s="18">
        <v>0.2</v>
      </c>
      <c r="Q8" s="18"/>
      <c r="R8" s="20">
        <v>0.2</v>
      </c>
      <c r="T8" s="141" t="e">
        <f>INDEX($B$2:$R$87,MATCH('NOTAS  CIENCIAS'!$I$19,$A$2:$A$87,0),MATCH('NOTAS  CIENCIAS'!H16,$B$1:$R$1,0))</f>
        <v>#N/A</v>
      </c>
      <c r="U8" s="142" t="e">
        <f>INDEX($B$2:$R$87,MATCH('NOTAS  CCSS-HUMANAS'!$I$19,$A$2:$A$87,0),MATCH('NOTAS  CCSS-HUMANAS'!H16,$B$1:$R$1,0))</f>
        <v>#N/A</v>
      </c>
    </row>
    <row r="9" spans="1:18" ht="15">
      <c r="A9" s="94" t="s">
        <v>310</v>
      </c>
      <c r="B9" s="17"/>
      <c r="C9" s="18"/>
      <c r="D9" s="18"/>
      <c r="E9" s="19"/>
      <c r="F9" s="17"/>
      <c r="G9" s="18"/>
      <c r="H9" s="18">
        <v>0.1</v>
      </c>
      <c r="I9" s="18"/>
      <c r="J9" s="18"/>
      <c r="K9" s="20"/>
      <c r="L9" s="21"/>
      <c r="M9" s="18">
        <v>0.1</v>
      </c>
      <c r="N9" s="18"/>
      <c r="O9" s="18">
        <v>0.2</v>
      </c>
      <c r="P9" s="18">
        <v>0.2</v>
      </c>
      <c r="Q9" s="18"/>
      <c r="R9" s="20">
        <v>0.2</v>
      </c>
    </row>
    <row r="10" spans="1:18" ht="15">
      <c r="A10" s="94" t="s">
        <v>311</v>
      </c>
      <c r="B10" s="90"/>
      <c r="C10" s="82"/>
      <c r="D10" s="82"/>
      <c r="E10" s="124"/>
      <c r="F10" s="90"/>
      <c r="G10" s="82"/>
      <c r="H10" s="82"/>
      <c r="I10" s="82"/>
      <c r="J10" s="82"/>
      <c r="K10" s="83">
        <v>0.2</v>
      </c>
      <c r="L10" s="87"/>
      <c r="M10" s="82"/>
      <c r="N10" s="82"/>
      <c r="O10" s="82">
        <v>0.2</v>
      </c>
      <c r="P10" s="82">
        <v>0.2</v>
      </c>
      <c r="Q10" s="82"/>
      <c r="R10" s="83">
        <v>0.2</v>
      </c>
    </row>
    <row r="11" spans="1:18" ht="15">
      <c r="A11" s="94" t="s">
        <v>210</v>
      </c>
      <c r="B11" s="90"/>
      <c r="C11" s="82"/>
      <c r="D11" s="82"/>
      <c r="E11" s="124"/>
      <c r="F11" s="90">
        <v>0.2</v>
      </c>
      <c r="G11" s="82">
        <v>0.2</v>
      </c>
      <c r="H11" s="82"/>
      <c r="I11" s="82">
        <v>0.2</v>
      </c>
      <c r="J11" s="82">
        <v>0.2</v>
      </c>
      <c r="K11" s="83"/>
      <c r="L11" s="87"/>
      <c r="M11" s="82"/>
      <c r="N11" s="82"/>
      <c r="O11" s="82"/>
      <c r="P11" s="82"/>
      <c r="Q11" s="82"/>
      <c r="R11" s="83"/>
    </row>
    <row r="12" spans="1:18" ht="15">
      <c r="A12" s="94" t="s">
        <v>153</v>
      </c>
      <c r="B12" s="90"/>
      <c r="C12" s="82"/>
      <c r="D12" s="82"/>
      <c r="E12" s="124"/>
      <c r="F12" s="90">
        <v>0.2</v>
      </c>
      <c r="G12" s="82">
        <v>0.2</v>
      </c>
      <c r="H12" s="82"/>
      <c r="I12" s="82">
        <v>0.2</v>
      </c>
      <c r="J12" s="82">
        <v>0.2</v>
      </c>
      <c r="K12" s="83"/>
      <c r="L12" s="87"/>
      <c r="M12" s="82"/>
      <c r="N12" s="82"/>
      <c r="O12" s="82"/>
      <c r="P12" s="82"/>
      <c r="Q12" s="82"/>
      <c r="R12" s="83"/>
    </row>
    <row r="13" spans="1:18" ht="15">
      <c r="A13" s="94" t="s">
        <v>212</v>
      </c>
      <c r="B13" s="90"/>
      <c r="C13" s="82"/>
      <c r="D13" s="82"/>
      <c r="E13" s="124"/>
      <c r="F13" s="90">
        <v>0.2</v>
      </c>
      <c r="G13" s="82">
        <v>0.2</v>
      </c>
      <c r="H13" s="82"/>
      <c r="I13" s="82">
        <v>0.2</v>
      </c>
      <c r="J13" s="82">
        <v>0.2</v>
      </c>
      <c r="K13" s="83"/>
      <c r="L13" s="87"/>
      <c r="M13" s="82"/>
      <c r="N13" s="82"/>
      <c r="O13" s="82"/>
      <c r="P13" s="82"/>
      <c r="Q13" s="82">
        <v>0.2</v>
      </c>
      <c r="R13" s="83"/>
    </row>
    <row r="14" spans="1:18" ht="15">
      <c r="A14" s="94" t="s">
        <v>213</v>
      </c>
      <c r="B14" s="90"/>
      <c r="C14" s="82"/>
      <c r="D14" s="82"/>
      <c r="E14" s="124"/>
      <c r="F14" s="90">
        <v>0.2</v>
      </c>
      <c r="G14" s="82">
        <v>0.2</v>
      </c>
      <c r="H14" s="82"/>
      <c r="I14" s="82">
        <v>0.2</v>
      </c>
      <c r="J14" s="82">
        <v>0.2</v>
      </c>
      <c r="K14" s="83"/>
      <c r="L14" s="87"/>
      <c r="M14" s="82"/>
      <c r="N14" s="82"/>
      <c r="O14" s="82"/>
      <c r="P14" s="82"/>
      <c r="Q14" s="82">
        <v>0.2</v>
      </c>
      <c r="R14" s="83"/>
    </row>
    <row r="15" spans="1:18" ht="15">
      <c r="A15" s="94" t="s">
        <v>218</v>
      </c>
      <c r="B15" s="90"/>
      <c r="C15" s="82"/>
      <c r="D15" s="82"/>
      <c r="E15" s="124"/>
      <c r="F15" s="90">
        <v>0.2</v>
      </c>
      <c r="G15" s="82">
        <v>0.2</v>
      </c>
      <c r="H15" s="82"/>
      <c r="I15" s="82">
        <v>0.2</v>
      </c>
      <c r="J15" s="82">
        <v>0.2</v>
      </c>
      <c r="K15" s="83"/>
      <c r="L15" s="87"/>
      <c r="M15" s="82"/>
      <c r="N15" s="82"/>
      <c r="O15" s="82"/>
      <c r="P15" s="82"/>
      <c r="Q15" s="82">
        <v>0.2</v>
      </c>
      <c r="R15" s="83"/>
    </row>
    <row r="16" spans="1:18" ht="15">
      <c r="A16" s="94" t="s">
        <v>220</v>
      </c>
      <c r="B16" s="90"/>
      <c r="C16" s="82"/>
      <c r="D16" s="82"/>
      <c r="E16" s="124"/>
      <c r="F16" s="90">
        <v>0.2</v>
      </c>
      <c r="G16" s="82">
        <v>0.2</v>
      </c>
      <c r="H16" s="82"/>
      <c r="I16" s="82">
        <v>0.2</v>
      </c>
      <c r="J16" s="82">
        <v>0.2</v>
      </c>
      <c r="K16" s="83"/>
      <c r="L16" s="87"/>
      <c r="M16" s="82"/>
      <c r="N16" s="82"/>
      <c r="O16" s="82"/>
      <c r="P16" s="82"/>
      <c r="Q16" s="82"/>
      <c r="R16" s="83"/>
    </row>
    <row r="17" spans="1:18" ht="15">
      <c r="A17" s="94" t="s">
        <v>312</v>
      </c>
      <c r="B17" s="90"/>
      <c r="C17" s="82"/>
      <c r="D17" s="82"/>
      <c r="E17" s="124"/>
      <c r="F17" s="90">
        <v>0.2</v>
      </c>
      <c r="G17" s="82">
        <v>0.2</v>
      </c>
      <c r="H17" s="82">
        <v>0.1</v>
      </c>
      <c r="I17" s="82">
        <v>0.2</v>
      </c>
      <c r="J17" s="82">
        <v>0.2</v>
      </c>
      <c r="K17" s="83"/>
      <c r="L17" s="87">
        <v>0.1</v>
      </c>
      <c r="M17" s="82"/>
      <c r="N17" s="82"/>
      <c r="O17" s="82"/>
      <c r="P17" s="82"/>
      <c r="Q17" s="82"/>
      <c r="R17" s="83"/>
    </row>
    <row r="18" spans="1:18" ht="15">
      <c r="A18" s="94" t="s">
        <v>313</v>
      </c>
      <c r="B18" s="90"/>
      <c r="C18" s="82"/>
      <c r="D18" s="82"/>
      <c r="E18" s="124"/>
      <c r="F18" s="90">
        <v>0.2</v>
      </c>
      <c r="G18" s="82">
        <v>0.2</v>
      </c>
      <c r="H18" s="82"/>
      <c r="I18" s="82">
        <v>0.2</v>
      </c>
      <c r="J18" s="82">
        <v>0.2</v>
      </c>
      <c r="K18" s="83"/>
      <c r="L18" s="87"/>
      <c r="M18" s="82"/>
      <c r="N18" s="82"/>
      <c r="O18" s="82"/>
      <c r="P18" s="82"/>
      <c r="Q18" s="82"/>
      <c r="R18" s="83"/>
    </row>
    <row r="19" spans="1:18" ht="15">
      <c r="A19" s="94" t="s">
        <v>314</v>
      </c>
      <c r="B19" s="90"/>
      <c r="C19" s="82"/>
      <c r="D19" s="82"/>
      <c r="E19" s="124"/>
      <c r="F19" s="90">
        <v>0.2</v>
      </c>
      <c r="G19" s="82"/>
      <c r="H19" s="82">
        <v>0.2</v>
      </c>
      <c r="I19" s="82"/>
      <c r="J19" s="82"/>
      <c r="K19" s="83"/>
      <c r="L19" s="87">
        <v>0.2</v>
      </c>
      <c r="M19" s="82">
        <v>0.2</v>
      </c>
      <c r="N19" s="82">
        <v>0.2</v>
      </c>
      <c r="O19" s="82">
        <v>0.2</v>
      </c>
      <c r="P19" s="82">
        <v>0.2</v>
      </c>
      <c r="Q19" s="82"/>
      <c r="R19" s="83"/>
    </row>
    <row r="20" spans="1:18" ht="15">
      <c r="A20" s="94" t="s">
        <v>315</v>
      </c>
      <c r="B20" s="90"/>
      <c r="C20" s="82"/>
      <c r="D20" s="82"/>
      <c r="E20" s="124"/>
      <c r="F20" s="90">
        <v>0.2</v>
      </c>
      <c r="G20" s="82"/>
      <c r="H20" s="82">
        <v>0.2</v>
      </c>
      <c r="I20" s="82"/>
      <c r="J20" s="82"/>
      <c r="K20" s="83"/>
      <c r="L20" s="87">
        <v>0.2</v>
      </c>
      <c r="M20" s="82">
        <v>0.2</v>
      </c>
      <c r="N20" s="82">
        <v>0.2</v>
      </c>
      <c r="O20" s="82">
        <v>0.2</v>
      </c>
      <c r="P20" s="82">
        <v>0.2</v>
      </c>
      <c r="Q20" s="82"/>
      <c r="R20" s="83"/>
    </row>
    <row r="21" spans="1:18" ht="15">
      <c r="A21" s="94" t="s">
        <v>316</v>
      </c>
      <c r="B21" s="90">
        <v>0.2</v>
      </c>
      <c r="C21" s="82"/>
      <c r="D21" s="82"/>
      <c r="E21" s="124"/>
      <c r="F21" s="90">
        <v>0.2</v>
      </c>
      <c r="G21" s="82"/>
      <c r="H21" s="82"/>
      <c r="I21" s="82">
        <v>0.2</v>
      </c>
      <c r="J21" s="82"/>
      <c r="K21" s="83">
        <v>0.2</v>
      </c>
      <c r="L21" s="87">
        <v>0.2</v>
      </c>
      <c r="M21" s="82">
        <v>0.2</v>
      </c>
      <c r="N21" s="82">
        <v>0.2</v>
      </c>
      <c r="O21" s="82">
        <v>0.2</v>
      </c>
      <c r="P21" s="82">
        <v>0.1</v>
      </c>
      <c r="Q21" s="82">
        <v>0.2</v>
      </c>
      <c r="R21" s="83">
        <v>0.2</v>
      </c>
    </row>
    <row r="22" spans="1:18" ht="15">
      <c r="A22" s="94" t="s">
        <v>223</v>
      </c>
      <c r="B22" s="17">
        <v>0.2</v>
      </c>
      <c r="C22" s="18"/>
      <c r="D22" s="18"/>
      <c r="E22" s="19"/>
      <c r="F22" s="17">
        <v>0.2</v>
      </c>
      <c r="G22" s="18"/>
      <c r="H22" s="18">
        <v>0.1</v>
      </c>
      <c r="I22" s="18"/>
      <c r="J22" s="18"/>
      <c r="K22" s="20">
        <v>0.1</v>
      </c>
      <c r="L22" s="21">
        <v>0.2</v>
      </c>
      <c r="M22" s="18"/>
      <c r="N22" s="18"/>
      <c r="O22" s="18">
        <v>0.2</v>
      </c>
      <c r="P22" s="18">
        <v>0.2</v>
      </c>
      <c r="Q22" s="18">
        <v>0.1</v>
      </c>
      <c r="R22" s="20">
        <v>0.2</v>
      </c>
    </row>
    <row r="23" spans="1:18" ht="30">
      <c r="A23" s="94" t="s">
        <v>358</v>
      </c>
      <c r="B23" s="17">
        <v>0.2</v>
      </c>
      <c r="C23" s="18"/>
      <c r="D23" s="18"/>
      <c r="E23" s="19"/>
      <c r="F23" s="17">
        <v>0.2</v>
      </c>
      <c r="G23" s="18">
        <v>0.1</v>
      </c>
      <c r="H23" s="18">
        <v>0.1</v>
      </c>
      <c r="I23" s="18">
        <v>0.1</v>
      </c>
      <c r="J23" s="18">
        <v>0.1</v>
      </c>
      <c r="K23" s="20">
        <v>0.1</v>
      </c>
      <c r="L23" s="21">
        <v>0.2</v>
      </c>
      <c r="M23" s="18">
        <v>0.2</v>
      </c>
      <c r="N23" s="18">
        <v>0.2</v>
      </c>
      <c r="O23" s="18">
        <v>0.2</v>
      </c>
      <c r="P23" s="18">
        <v>0.2</v>
      </c>
      <c r="Q23" s="18"/>
      <c r="R23" s="20">
        <v>0.2</v>
      </c>
    </row>
    <row r="24" spans="1:18" ht="15">
      <c r="A24" s="94" t="s">
        <v>317</v>
      </c>
      <c r="B24" s="17">
        <v>0.2</v>
      </c>
      <c r="C24" s="18"/>
      <c r="D24" s="18"/>
      <c r="E24" s="19"/>
      <c r="F24" s="17"/>
      <c r="G24" s="18"/>
      <c r="H24" s="18"/>
      <c r="I24" s="18"/>
      <c r="J24" s="18"/>
      <c r="K24" s="20"/>
      <c r="L24" s="21"/>
      <c r="M24" s="18"/>
      <c r="N24" s="18">
        <v>0.2</v>
      </c>
      <c r="O24" s="18">
        <v>0.2</v>
      </c>
      <c r="P24" s="18">
        <v>0.2</v>
      </c>
      <c r="Q24" s="18"/>
      <c r="R24" s="20">
        <v>0.2</v>
      </c>
    </row>
    <row r="25" spans="1:18" ht="15">
      <c r="A25" s="94" t="s">
        <v>318</v>
      </c>
      <c r="B25" s="17"/>
      <c r="C25" s="18"/>
      <c r="D25" s="18"/>
      <c r="E25" s="19"/>
      <c r="F25" s="17"/>
      <c r="G25" s="18"/>
      <c r="H25" s="18"/>
      <c r="I25" s="18"/>
      <c r="J25" s="18"/>
      <c r="K25" s="20">
        <v>0.2</v>
      </c>
      <c r="L25" s="21"/>
      <c r="M25" s="18"/>
      <c r="N25" s="18"/>
      <c r="O25" s="18">
        <v>0.2</v>
      </c>
      <c r="P25" s="18">
        <v>0.2</v>
      </c>
      <c r="Q25" s="18">
        <v>0.2</v>
      </c>
      <c r="R25" s="20">
        <v>0.2</v>
      </c>
    </row>
    <row r="26" spans="1:18" ht="15">
      <c r="A26" s="94" t="s">
        <v>319</v>
      </c>
      <c r="B26" s="17"/>
      <c r="C26" s="18"/>
      <c r="D26" s="18"/>
      <c r="E26" s="19"/>
      <c r="F26" s="17">
        <v>0.1</v>
      </c>
      <c r="G26" s="18"/>
      <c r="H26" s="18"/>
      <c r="I26" s="18">
        <v>0.2</v>
      </c>
      <c r="J26" s="18"/>
      <c r="K26" s="20">
        <v>0.2</v>
      </c>
      <c r="L26" s="21">
        <v>0.1</v>
      </c>
      <c r="M26" s="18"/>
      <c r="N26" s="18">
        <v>0.1</v>
      </c>
      <c r="O26" s="18"/>
      <c r="P26" s="18"/>
      <c r="Q26" s="18">
        <v>0.2</v>
      </c>
      <c r="R26" s="20">
        <v>0.2</v>
      </c>
    </row>
    <row r="27" spans="1:18" ht="15">
      <c r="A27" s="94" t="s">
        <v>320</v>
      </c>
      <c r="B27" s="17"/>
      <c r="C27" s="18"/>
      <c r="D27" s="18"/>
      <c r="E27" s="19"/>
      <c r="F27" s="17">
        <v>0.1</v>
      </c>
      <c r="G27" s="18"/>
      <c r="H27" s="18"/>
      <c r="I27" s="18">
        <v>0.2</v>
      </c>
      <c r="J27" s="18"/>
      <c r="K27" s="20">
        <v>0.2</v>
      </c>
      <c r="L27" s="21">
        <v>0.1</v>
      </c>
      <c r="M27" s="18"/>
      <c r="N27" s="18">
        <v>0.1</v>
      </c>
      <c r="O27" s="18"/>
      <c r="P27" s="18"/>
      <c r="Q27" s="18">
        <v>0.2</v>
      </c>
      <c r="R27" s="20">
        <v>0.2</v>
      </c>
    </row>
    <row r="28" spans="1:18" ht="15">
      <c r="A28" s="94" t="s">
        <v>226</v>
      </c>
      <c r="B28" s="17"/>
      <c r="C28" s="18"/>
      <c r="D28" s="18"/>
      <c r="E28" s="19"/>
      <c r="F28" s="17">
        <v>0.2</v>
      </c>
      <c r="G28" s="18"/>
      <c r="H28" s="18">
        <v>0.2</v>
      </c>
      <c r="I28" s="18"/>
      <c r="J28" s="18"/>
      <c r="K28" s="20"/>
      <c r="L28" s="21">
        <v>0.2</v>
      </c>
      <c r="M28" s="18">
        <v>0.2</v>
      </c>
      <c r="N28" s="18">
        <v>0.2</v>
      </c>
      <c r="O28" s="18">
        <v>0.2</v>
      </c>
      <c r="P28" s="18"/>
      <c r="Q28" s="18"/>
      <c r="R28" s="20"/>
    </row>
    <row r="29" spans="1:18" ht="15">
      <c r="A29" s="94" t="s">
        <v>227</v>
      </c>
      <c r="B29" s="17"/>
      <c r="C29" s="18"/>
      <c r="D29" s="18"/>
      <c r="E29" s="19"/>
      <c r="F29" s="17">
        <v>0.2</v>
      </c>
      <c r="G29" s="18"/>
      <c r="H29" s="18">
        <v>0.2</v>
      </c>
      <c r="I29" s="18"/>
      <c r="J29" s="18"/>
      <c r="K29" s="20"/>
      <c r="L29" s="21">
        <v>0.2</v>
      </c>
      <c r="M29" s="18">
        <v>0.2</v>
      </c>
      <c r="N29" s="18">
        <v>0.2</v>
      </c>
      <c r="O29" s="18">
        <v>0.2</v>
      </c>
      <c r="P29" s="18">
        <v>0.1</v>
      </c>
      <c r="Q29" s="18">
        <v>0.1</v>
      </c>
      <c r="R29" s="20"/>
    </row>
    <row r="30" spans="1:18" ht="15">
      <c r="A30" s="94" t="s">
        <v>321</v>
      </c>
      <c r="B30" s="90"/>
      <c r="C30" s="82"/>
      <c r="D30" s="82"/>
      <c r="E30" s="124"/>
      <c r="F30" s="90">
        <v>0.1</v>
      </c>
      <c r="G30" s="82"/>
      <c r="H30" s="82"/>
      <c r="I30" s="82">
        <v>0.2</v>
      </c>
      <c r="J30" s="82"/>
      <c r="K30" s="83">
        <v>0.2</v>
      </c>
      <c r="L30" s="87">
        <v>0.1</v>
      </c>
      <c r="M30" s="82"/>
      <c r="N30" s="82">
        <v>0.1</v>
      </c>
      <c r="O30" s="82">
        <v>0.2</v>
      </c>
      <c r="P30" s="82"/>
      <c r="Q30" s="82">
        <v>0.2</v>
      </c>
      <c r="R30" s="83">
        <v>0.2</v>
      </c>
    </row>
    <row r="31" spans="1:18" ht="15">
      <c r="A31" s="94" t="s">
        <v>322</v>
      </c>
      <c r="B31" s="90"/>
      <c r="C31" s="82"/>
      <c r="D31" s="82"/>
      <c r="E31" s="124"/>
      <c r="F31" s="90">
        <v>0.1</v>
      </c>
      <c r="G31" s="82"/>
      <c r="H31" s="82"/>
      <c r="I31" s="82">
        <v>0.2</v>
      </c>
      <c r="J31" s="82"/>
      <c r="K31" s="83">
        <v>0.2</v>
      </c>
      <c r="L31" s="87">
        <v>0.1</v>
      </c>
      <c r="M31" s="82"/>
      <c r="N31" s="82">
        <v>0.1</v>
      </c>
      <c r="O31" s="82">
        <v>0.2</v>
      </c>
      <c r="P31" s="82"/>
      <c r="Q31" s="82">
        <v>0.2</v>
      </c>
      <c r="R31" s="83">
        <v>0.2</v>
      </c>
    </row>
    <row r="32" spans="1:18" ht="15">
      <c r="A32" s="94" t="s">
        <v>230</v>
      </c>
      <c r="B32" s="90"/>
      <c r="C32" s="82"/>
      <c r="D32" s="82"/>
      <c r="E32" s="124"/>
      <c r="F32" s="90">
        <v>0.2</v>
      </c>
      <c r="G32" s="82"/>
      <c r="H32" s="82">
        <v>0.1</v>
      </c>
      <c r="I32" s="82"/>
      <c r="J32" s="82"/>
      <c r="K32" s="83"/>
      <c r="L32" s="87">
        <v>0.2</v>
      </c>
      <c r="M32" s="82">
        <v>0.2</v>
      </c>
      <c r="N32" s="82">
        <v>0.2</v>
      </c>
      <c r="O32" s="82">
        <v>0.2</v>
      </c>
      <c r="P32" s="82">
        <v>0.1</v>
      </c>
      <c r="Q32" s="82">
        <v>0.2</v>
      </c>
      <c r="R32" s="83"/>
    </row>
    <row r="33" spans="1:18" ht="15">
      <c r="A33" s="94" t="s">
        <v>323</v>
      </c>
      <c r="B33" s="90"/>
      <c r="C33" s="82"/>
      <c r="D33" s="82"/>
      <c r="E33" s="124"/>
      <c r="F33" s="90">
        <v>0.2</v>
      </c>
      <c r="G33" s="82">
        <v>0.1</v>
      </c>
      <c r="H33" s="82">
        <v>0.2</v>
      </c>
      <c r="I33" s="82">
        <v>0.1</v>
      </c>
      <c r="J33" s="82">
        <v>0.1</v>
      </c>
      <c r="K33" s="83"/>
      <c r="L33" s="87">
        <v>0.2</v>
      </c>
      <c r="M33" s="82">
        <v>0.2</v>
      </c>
      <c r="N33" s="82">
        <v>0.2</v>
      </c>
      <c r="O33" s="82">
        <v>0.2</v>
      </c>
      <c r="P33" s="82">
        <v>0.1</v>
      </c>
      <c r="Q33" s="82">
        <v>0.2</v>
      </c>
      <c r="R33" s="83">
        <v>0.1</v>
      </c>
    </row>
    <row r="34" spans="1:18" ht="15">
      <c r="A34" s="94" t="s">
        <v>231</v>
      </c>
      <c r="B34" s="90"/>
      <c r="C34" s="82"/>
      <c r="D34" s="82"/>
      <c r="E34" s="124"/>
      <c r="F34" s="90">
        <v>0.2</v>
      </c>
      <c r="G34" s="82">
        <v>0.1</v>
      </c>
      <c r="H34" s="82">
        <v>0.2</v>
      </c>
      <c r="I34" s="82"/>
      <c r="J34" s="82"/>
      <c r="K34" s="83"/>
      <c r="L34" s="87">
        <v>0.2</v>
      </c>
      <c r="M34" s="82">
        <v>0.2</v>
      </c>
      <c r="N34" s="82">
        <v>0.2</v>
      </c>
      <c r="O34" s="82">
        <v>0.2</v>
      </c>
      <c r="P34" s="82">
        <v>0.1</v>
      </c>
      <c r="Q34" s="82">
        <v>0.2</v>
      </c>
      <c r="R34" s="83">
        <v>0.1</v>
      </c>
    </row>
    <row r="35" spans="1:18" ht="15">
      <c r="A35" s="94" t="s">
        <v>232</v>
      </c>
      <c r="B35" s="90"/>
      <c r="C35" s="82"/>
      <c r="D35" s="82"/>
      <c r="E35" s="124"/>
      <c r="F35" s="90">
        <v>0.2</v>
      </c>
      <c r="G35" s="82">
        <v>0.2</v>
      </c>
      <c r="H35" s="82">
        <v>0.2</v>
      </c>
      <c r="I35" s="82">
        <v>0.2</v>
      </c>
      <c r="J35" s="82">
        <v>0.2</v>
      </c>
      <c r="K35" s="83"/>
      <c r="L35" s="87">
        <v>0.2</v>
      </c>
      <c r="M35" s="82">
        <v>0.2</v>
      </c>
      <c r="N35" s="82">
        <v>0.2</v>
      </c>
      <c r="O35" s="82"/>
      <c r="P35" s="82"/>
      <c r="Q35" s="82">
        <v>0.2</v>
      </c>
      <c r="R35" s="83"/>
    </row>
    <row r="36" spans="1:18" ht="15">
      <c r="A36" s="94" t="s">
        <v>234</v>
      </c>
      <c r="B36" s="90">
        <v>0.2</v>
      </c>
      <c r="C36" s="82"/>
      <c r="D36" s="82"/>
      <c r="E36" s="124"/>
      <c r="F36" s="90">
        <v>0.2</v>
      </c>
      <c r="G36" s="82">
        <v>0.2</v>
      </c>
      <c r="H36" s="82">
        <v>0.2</v>
      </c>
      <c r="I36" s="82">
        <v>0.2</v>
      </c>
      <c r="J36" s="82">
        <v>0.2</v>
      </c>
      <c r="K36" s="83"/>
      <c r="L36" s="87">
        <v>0.2</v>
      </c>
      <c r="M36" s="82"/>
      <c r="N36" s="82"/>
      <c r="O36" s="82">
        <v>0.2</v>
      </c>
      <c r="P36" s="82">
        <v>0.2</v>
      </c>
      <c r="Q36" s="82"/>
      <c r="R36" s="83">
        <v>0.2</v>
      </c>
    </row>
    <row r="37" spans="1:18" ht="15">
      <c r="A37" s="94" t="s">
        <v>235</v>
      </c>
      <c r="B37" s="90">
        <v>0.2</v>
      </c>
      <c r="C37" s="82"/>
      <c r="D37" s="82"/>
      <c r="E37" s="124"/>
      <c r="F37" s="90">
        <v>0.2</v>
      </c>
      <c r="G37" s="82">
        <v>0.2</v>
      </c>
      <c r="H37" s="82">
        <v>0.2</v>
      </c>
      <c r="I37" s="82">
        <v>0.2</v>
      </c>
      <c r="J37" s="82">
        <v>0.2</v>
      </c>
      <c r="K37" s="83"/>
      <c r="L37" s="87">
        <v>0.2</v>
      </c>
      <c r="M37" s="82"/>
      <c r="N37" s="82"/>
      <c r="O37" s="82">
        <v>0.2</v>
      </c>
      <c r="P37" s="82">
        <v>0.2</v>
      </c>
      <c r="Q37" s="82"/>
      <c r="R37" s="83">
        <v>0.2</v>
      </c>
    </row>
    <row r="38" spans="1:18" ht="15">
      <c r="A38" s="94" t="s">
        <v>236</v>
      </c>
      <c r="B38" s="90">
        <v>0.2</v>
      </c>
      <c r="C38" s="82"/>
      <c r="D38" s="82"/>
      <c r="E38" s="124"/>
      <c r="F38" s="90">
        <v>0.2</v>
      </c>
      <c r="G38" s="82">
        <v>0.2</v>
      </c>
      <c r="H38" s="82">
        <v>0.2</v>
      </c>
      <c r="I38" s="82">
        <v>0.2</v>
      </c>
      <c r="J38" s="82">
        <v>0.2</v>
      </c>
      <c r="K38" s="83"/>
      <c r="L38" s="87">
        <v>0.2</v>
      </c>
      <c r="M38" s="82"/>
      <c r="N38" s="82"/>
      <c r="O38" s="82">
        <v>0.2</v>
      </c>
      <c r="P38" s="82">
        <v>0.2</v>
      </c>
      <c r="Q38" s="82"/>
      <c r="R38" s="83">
        <v>0.2</v>
      </c>
    </row>
    <row r="39" spans="1:18" ht="15">
      <c r="A39" s="94" t="s">
        <v>238</v>
      </c>
      <c r="B39" s="17"/>
      <c r="C39" s="18"/>
      <c r="D39" s="18"/>
      <c r="E39" s="19"/>
      <c r="F39" s="17">
        <v>0.2</v>
      </c>
      <c r="G39" s="18"/>
      <c r="H39" s="18">
        <v>0.2</v>
      </c>
      <c r="I39" s="82"/>
      <c r="J39" s="18"/>
      <c r="K39" s="20"/>
      <c r="L39" s="21">
        <v>0.2</v>
      </c>
      <c r="M39" s="18">
        <v>0.1</v>
      </c>
      <c r="N39" s="18">
        <v>0.2</v>
      </c>
      <c r="O39" s="18">
        <v>0.2</v>
      </c>
      <c r="P39" s="18">
        <v>0.2</v>
      </c>
      <c r="Q39" s="18"/>
      <c r="R39" s="20"/>
    </row>
    <row r="40" spans="1:18" ht="15">
      <c r="A40" s="94" t="s">
        <v>324</v>
      </c>
      <c r="B40" s="17"/>
      <c r="C40" s="18"/>
      <c r="D40" s="18"/>
      <c r="E40" s="19"/>
      <c r="F40" s="17">
        <v>0.2</v>
      </c>
      <c r="G40" s="18">
        <v>0.1</v>
      </c>
      <c r="H40" s="18">
        <v>0.2</v>
      </c>
      <c r="I40" s="82">
        <v>0.1</v>
      </c>
      <c r="J40" s="18">
        <v>0.1</v>
      </c>
      <c r="K40" s="20"/>
      <c r="L40" s="21">
        <v>0.2</v>
      </c>
      <c r="M40" s="18">
        <v>0.2</v>
      </c>
      <c r="N40" s="18">
        <v>0.2</v>
      </c>
      <c r="O40" s="18">
        <v>0.2</v>
      </c>
      <c r="P40" s="18"/>
      <c r="Q40" s="18"/>
      <c r="R40" s="20"/>
    </row>
    <row r="41" spans="1:18" ht="15">
      <c r="A41" s="94" t="s">
        <v>325</v>
      </c>
      <c r="B41" s="17"/>
      <c r="C41" s="18"/>
      <c r="D41" s="18"/>
      <c r="E41" s="19"/>
      <c r="F41" s="17">
        <v>0.2</v>
      </c>
      <c r="G41" s="18">
        <v>0.2</v>
      </c>
      <c r="H41" s="18"/>
      <c r="I41" s="82">
        <v>0.2</v>
      </c>
      <c r="J41" s="18">
        <v>0.2</v>
      </c>
      <c r="K41" s="20"/>
      <c r="L41" s="21"/>
      <c r="M41" s="18"/>
      <c r="N41" s="18"/>
      <c r="O41" s="18"/>
      <c r="P41" s="18"/>
      <c r="Q41" s="18"/>
      <c r="R41" s="20"/>
    </row>
    <row r="42" spans="1:18" ht="15">
      <c r="A42" s="94" t="s">
        <v>326</v>
      </c>
      <c r="B42" s="17"/>
      <c r="C42" s="18"/>
      <c r="D42" s="18"/>
      <c r="E42" s="19"/>
      <c r="F42" s="17">
        <v>0.2</v>
      </c>
      <c r="G42" s="18"/>
      <c r="H42" s="18"/>
      <c r="I42" s="82">
        <v>0.2</v>
      </c>
      <c r="J42" s="18">
        <v>0.2</v>
      </c>
      <c r="K42" s="20"/>
      <c r="L42" s="21"/>
      <c r="M42" s="18"/>
      <c r="N42" s="18"/>
      <c r="O42" s="18"/>
      <c r="P42" s="18"/>
      <c r="Q42" s="18"/>
      <c r="R42" s="20"/>
    </row>
    <row r="43" spans="1:18" ht="15">
      <c r="A43" s="94" t="s">
        <v>327</v>
      </c>
      <c r="B43" s="17"/>
      <c r="C43" s="18"/>
      <c r="D43" s="18"/>
      <c r="E43" s="19"/>
      <c r="F43" s="17">
        <v>0.2</v>
      </c>
      <c r="G43" s="18"/>
      <c r="H43" s="18"/>
      <c r="I43" s="82">
        <v>0.2</v>
      </c>
      <c r="J43" s="18">
        <v>0.1</v>
      </c>
      <c r="K43" s="20">
        <v>0.1</v>
      </c>
      <c r="L43" s="21"/>
      <c r="M43" s="18"/>
      <c r="N43" s="18">
        <v>0.1</v>
      </c>
      <c r="O43" s="18"/>
      <c r="P43" s="18"/>
      <c r="Q43" s="18"/>
      <c r="R43" s="20"/>
    </row>
    <row r="44" spans="1:18" ht="15">
      <c r="A44" s="94" t="s">
        <v>245</v>
      </c>
      <c r="B44" s="17"/>
      <c r="C44" s="18"/>
      <c r="D44" s="18"/>
      <c r="E44" s="19"/>
      <c r="F44" s="17">
        <v>0.2</v>
      </c>
      <c r="G44" s="18"/>
      <c r="H44" s="18"/>
      <c r="I44" s="82">
        <v>0.2</v>
      </c>
      <c r="J44" s="18">
        <v>0.1</v>
      </c>
      <c r="K44" s="20">
        <v>0.1</v>
      </c>
      <c r="L44" s="21"/>
      <c r="M44" s="18"/>
      <c r="N44" s="18">
        <v>0.1</v>
      </c>
      <c r="O44" s="18"/>
      <c r="P44" s="18"/>
      <c r="Q44" s="18"/>
      <c r="R44" s="20"/>
    </row>
    <row r="45" spans="1:18" ht="15">
      <c r="A45" s="94" t="s">
        <v>328</v>
      </c>
      <c r="B45" s="17"/>
      <c r="C45" s="18"/>
      <c r="D45" s="18"/>
      <c r="E45" s="19"/>
      <c r="F45" s="17">
        <v>0.2</v>
      </c>
      <c r="G45" s="18">
        <v>0.1</v>
      </c>
      <c r="H45" s="18"/>
      <c r="I45" s="82">
        <v>0.2</v>
      </c>
      <c r="J45" s="18">
        <v>0.1</v>
      </c>
      <c r="K45" s="20">
        <v>0.1</v>
      </c>
      <c r="L45" s="21">
        <v>0.2</v>
      </c>
      <c r="M45" s="18"/>
      <c r="N45" s="18">
        <v>0.1</v>
      </c>
      <c r="O45" s="18"/>
      <c r="P45" s="18"/>
      <c r="Q45" s="18"/>
      <c r="R45" s="20"/>
    </row>
    <row r="46" spans="1:18" ht="15">
      <c r="A46" s="94" t="s">
        <v>247</v>
      </c>
      <c r="B46" s="17"/>
      <c r="C46" s="18"/>
      <c r="D46" s="18"/>
      <c r="E46" s="19"/>
      <c r="F46" s="17">
        <v>0.2</v>
      </c>
      <c r="G46" s="18"/>
      <c r="H46" s="18"/>
      <c r="I46" s="82">
        <v>0.2</v>
      </c>
      <c r="J46" s="18">
        <v>0.2</v>
      </c>
      <c r="K46" s="20">
        <v>0.2</v>
      </c>
      <c r="L46" s="21"/>
      <c r="M46" s="18"/>
      <c r="N46" s="18"/>
      <c r="O46" s="18"/>
      <c r="P46" s="18"/>
      <c r="Q46" s="18"/>
      <c r="R46" s="20"/>
    </row>
    <row r="47" spans="1:18" ht="15">
      <c r="A47" s="94" t="s">
        <v>329</v>
      </c>
      <c r="B47" s="17">
        <v>0.2</v>
      </c>
      <c r="C47" s="18"/>
      <c r="D47" s="18"/>
      <c r="E47" s="19"/>
      <c r="F47" s="17"/>
      <c r="G47" s="18"/>
      <c r="H47" s="18"/>
      <c r="I47" s="18"/>
      <c r="J47" s="18"/>
      <c r="K47" s="20"/>
      <c r="L47" s="21"/>
      <c r="M47" s="18">
        <v>0.2</v>
      </c>
      <c r="N47" s="18"/>
      <c r="O47" s="18">
        <v>0.2</v>
      </c>
      <c r="P47" s="18">
        <v>0.2</v>
      </c>
      <c r="Q47" s="18"/>
      <c r="R47" s="20"/>
    </row>
    <row r="48" spans="1:18" ht="15">
      <c r="A48" s="94" t="s">
        <v>330</v>
      </c>
      <c r="B48" s="17">
        <v>0.2</v>
      </c>
      <c r="C48" s="18"/>
      <c r="D48" s="18"/>
      <c r="E48" s="19"/>
      <c r="F48" s="17"/>
      <c r="G48" s="18"/>
      <c r="H48" s="18"/>
      <c r="I48" s="18"/>
      <c r="J48" s="18"/>
      <c r="K48" s="20"/>
      <c r="L48" s="21"/>
      <c r="M48" s="18">
        <v>0.2</v>
      </c>
      <c r="N48" s="18"/>
      <c r="O48" s="18">
        <v>0.2</v>
      </c>
      <c r="P48" s="18">
        <v>0.2</v>
      </c>
      <c r="Q48" s="18">
        <v>0.2</v>
      </c>
      <c r="R48" s="20"/>
    </row>
    <row r="49" spans="1:18" ht="15">
      <c r="A49" s="94" t="s">
        <v>331</v>
      </c>
      <c r="B49" s="17">
        <v>0.2</v>
      </c>
      <c r="C49" s="18"/>
      <c r="D49" s="18"/>
      <c r="E49" s="19"/>
      <c r="F49" s="17"/>
      <c r="G49" s="18"/>
      <c r="H49" s="18"/>
      <c r="I49" s="18"/>
      <c r="J49" s="18"/>
      <c r="K49" s="20"/>
      <c r="L49" s="21"/>
      <c r="M49" s="18">
        <v>0.2</v>
      </c>
      <c r="N49" s="18"/>
      <c r="O49" s="18">
        <v>0.2</v>
      </c>
      <c r="P49" s="18">
        <v>0.2</v>
      </c>
      <c r="Q49" s="18"/>
      <c r="R49" s="20"/>
    </row>
    <row r="50" spans="1:18" ht="15">
      <c r="A50" s="94" t="s">
        <v>332</v>
      </c>
      <c r="B50" s="17"/>
      <c r="C50" s="18"/>
      <c r="D50" s="18"/>
      <c r="E50" s="19"/>
      <c r="F50" s="17">
        <v>0.2</v>
      </c>
      <c r="G50" s="18">
        <v>0.2</v>
      </c>
      <c r="H50" s="18"/>
      <c r="I50" s="18">
        <v>0.2</v>
      </c>
      <c r="J50" s="18">
        <v>0.2</v>
      </c>
      <c r="K50" s="20"/>
      <c r="L50" s="21"/>
      <c r="M50" s="18"/>
      <c r="N50" s="18"/>
      <c r="O50" s="18"/>
      <c r="P50" s="18"/>
      <c r="Q50" s="18"/>
      <c r="R50" s="20"/>
    </row>
    <row r="51" spans="1:18" ht="15">
      <c r="A51" s="94" t="s">
        <v>333</v>
      </c>
      <c r="B51" s="17"/>
      <c r="C51" s="18"/>
      <c r="D51" s="18"/>
      <c r="E51" s="19"/>
      <c r="F51" s="17">
        <v>0.2</v>
      </c>
      <c r="G51" s="18">
        <v>0.2</v>
      </c>
      <c r="H51" s="18"/>
      <c r="I51" s="18">
        <v>0.2</v>
      </c>
      <c r="J51" s="18">
        <v>0.2</v>
      </c>
      <c r="K51" s="20"/>
      <c r="L51" s="21"/>
      <c r="M51" s="18"/>
      <c r="N51" s="18"/>
      <c r="O51" s="18"/>
      <c r="P51" s="18"/>
      <c r="Q51" s="18"/>
      <c r="R51" s="20"/>
    </row>
    <row r="52" spans="1:18" ht="15">
      <c r="A52" s="94" t="s">
        <v>334</v>
      </c>
      <c r="B52" s="17">
        <v>0.2</v>
      </c>
      <c r="C52" s="18"/>
      <c r="D52" s="18"/>
      <c r="E52" s="19"/>
      <c r="F52" s="17"/>
      <c r="G52" s="18"/>
      <c r="H52" s="18"/>
      <c r="I52" s="18"/>
      <c r="J52" s="18"/>
      <c r="K52" s="20"/>
      <c r="L52" s="21"/>
      <c r="M52" s="18">
        <v>0.2</v>
      </c>
      <c r="N52" s="18"/>
      <c r="O52" s="18">
        <v>0.2</v>
      </c>
      <c r="P52" s="18">
        <v>0.2</v>
      </c>
      <c r="Q52" s="18"/>
      <c r="R52" s="20"/>
    </row>
    <row r="53" spans="1:18" ht="15">
      <c r="A53" s="94" t="s">
        <v>335</v>
      </c>
      <c r="B53" s="17">
        <v>0.2</v>
      </c>
      <c r="C53" s="18"/>
      <c r="D53" s="18"/>
      <c r="E53" s="19"/>
      <c r="F53" s="17"/>
      <c r="G53" s="18"/>
      <c r="H53" s="18"/>
      <c r="I53" s="18"/>
      <c r="J53" s="18"/>
      <c r="K53" s="20"/>
      <c r="L53" s="21"/>
      <c r="M53" s="18">
        <v>0.2</v>
      </c>
      <c r="N53" s="18"/>
      <c r="O53" s="18">
        <v>0.2</v>
      </c>
      <c r="P53" s="18">
        <v>0.2</v>
      </c>
      <c r="Q53" s="18"/>
      <c r="R53" s="20"/>
    </row>
    <row r="54" spans="1:18" ht="15">
      <c r="A54" s="94" t="s">
        <v>336</v>
      </c>
      <c r="B54" s="17">
        <v>0.2</v>
      </c>
      <c r="C54" s="18"/>
      <c r="D54" s="18"/>
      <c r="E54" s="19"/>
      <c r="F54" s="17"/>
      <c r="G54" s="18"/>
      <c r="H54" s="18"/>
      <c r="I54" s="18"/>
      <c r="J54" s="18"/>
      <c r="K54" s="20"/>
      <c r="L54" s="21"/>
      <c r="M54" s="18">
        <v>0.2</v>
      </c>
      <c r="N54" s="18"/>
      <c r="O54" s="18">
        <v>0.2</v>
      </c>
      <c r="P54" s="18">
        <v>0.2</v>
      </c>
      <c r="Q54" s="18"/>
      <c r="R54" s="20"/>
    </row>
    <row r="55" spans="1:18" ht="15">
      <c r="A55" s="94" t="s">
        <v>260</v>
      </c>
      <c r="B55" s="17"/>
      <c r="C55" s="18"/>
      <c r="D55" s="18"/>
      <c r="E55" s="19"/>
      <c r="F55" s="17"/>
      <c r="G55" s="18"/>
      <c r="H55" s="18"/>
      <c r="I55" s="18"/>
      <c r="J55" s="18"/>
      <c r="K55" s="20"/>
      <c r="L55" s="21"/>
      <c r="M55" s="18">
        <v>0.2</v>
      </c>
      <c r="N55" s="18"/>
      <c r="O55" s="18">
        <v>0.2</v>
      </c>
      <c r="P55" s="18">
        <v>0.2</v>
      </c>
      <c r="Q55" s="18"/>
      <c r="R55" s="20"/>
    </row>
    <row r="56" spans="1:18" ht="15">
      <c r="A56" s="94" t="s">
        <v>17</v>
      </c>
      <c r="B56" s="17"/>
      <c r="C56" s="18"/>
      <c r="D56" s="18"/>
      <c r="E56" s="19"/>
      <c r="F56" s="17">
        <v>0.2</v>
      </c>
      <c r="G56" s="18">
        <v>0.1</v>
      </c>
      <c r="H56" s="18"/>
      <c r="I56" s="18">
        <v>0.2</v>
      </c>
      <c r="J56" s="18">
        <v>0.2</v>
      </c>
      <c r="K56" s="20">
        <v>0.1</v>
      </c>
      <c r="L56" s="21"/>
      <c r="M56" s="18"/>
      <c r="N56" s="18"/>
      <c r="O56" s="18"/>
      <c r="P56" s="18"/>
      <c r="Q56" s="18"/>
      <c r="R56" s="20"/>
    </row>
    <row r="57" spans="1:18" ht="15">
      <c r="A57" s="94" t="s">
        <v>261</v>
      </c>
      <c r="B57" s="17"/>
      <c r="C57" s="18"/>
      <c r="D57" s="18"/>
      <c r="E57" s="19"/>
      <c r="F57" s="17">
        <v>0.2</v>
      </c>
      <c r="G57" s="18">
        <v>0.1</v>
      </c>
      <c r="H57" s="18"/>
      <c r="I57" s="18">
        <v>0.2</v>
      </c>
      <c r="J57" s="18">
        <v>0.2</v>
      </c>
      <c r="K57" s="20">
        <v>0.1</v>
      </c>
      <c r="L57" s="21">
        <v>0.2</v>
      </c>
      <c r="M57" s="18"/>
      <c r="N57" s="18"/>
      <c r="O57" s="18"/>
      <c r="P57" s="18"/>
      <c r="Q57" s="18"/>
      <c r="R57" s="20"/>
    </row>
    <row r="58" spans="1:18" ht="15">
      <c r="A58" s="94" t="s">
        <v>337</v>
      </c>
      <c r="B58" s="17"/>
      <c r="C58" s="18"/>
      <c r="D58" s="18"/>
      <c r="E58" s="19"/>
      <c r="F58" s="17">
        <v>0.2</v>
      </c>
      <c r="G58" s="18">
        <v>0.1</v>
      </c>
      <c r="H58" s="18">
        <v>0.2</v>
      </c>
      <c r="I58" s="18"/>
      <c r="J58" s="18"/>
      <c r="K58" s="20"/>
      <c r="L58" s="21">
        <v>0.2</v>
      </c>
      <c r="M58" s="18"/>
      <c r="N58" s="18">
        <v>0.1</v>
      </c>
      <c r="O58" s="18">
        <v>0.2</v>
      </c>
      <c r="P58" s="18">
        <v>0.2</v>
      </c>
      <c r="Q58" s="18">
        <v>0.2</v>
      </c>
      <c r="R58" s="20">
        <v>0.1</v>
      </c>
    </row>
    <row r="59" spans="1:18" ht="15">
      <c r="A59" s="94" t="s">
        <v>267</v>
      </c>
      <c r="B59" s="17"/>
      <c r="C59" s="18"/>
      <c r="D59" s="18"/>
      <c r="E59" s="19"/>
      <c r="F59" s="17">
        <v>0.2</v>
      </c>
      <c r="G59" s="18">
        <v>0.1</v>
      </c>
      <c r="H59" s="18"/>
      <c r="I59" s="18">
        <v>0.2</v>
      </c>
      <c r="J59" s="18">
        <v>0.2</v>
      </c>
      <c r="K59" s="20"/>
      <c r="L59" s="21"/>
      <c r="M59" s="18"/>
      <c r="N59" s="18"/>
      <c r="O59" s="18"/>
      <c r="P59" s="18"/>
      <c r="Q59" s="18"/>
      <c r="R59" s="20"/>
    </row>
    <row r="60" spans="1:18" ht="15">
      <c r="A60" s="94" t="s">
        <v>338</v>
      </c>
      <c r="B60" s="17"/>
      <c r="C60" s="18"/>
      <c r="D60" s="18"/>
      <c r="E60" s="19"/>
      <c r="F60" s="17">
        <v>0.2</v>
      </c>
      <c r="G60" s="18"/>
      <c r="H60" s="18">
        <v>0.2</v>
      </c>
      <c r="I60" s="18"/>
      <c r="J60" s="18"/>
      <c r="K60" s="20"/>
      <c r="L60" s="21">
        <v>0.2</v>
      </c>
      <c r="M60" s="18"/>
      <c r="N60" s="18">
        <v>0.2</v>
      </c>
      <c r="O60" s="18"/>
      <c r="P60" s="18"/>
      <c r="Q60" s="18"/>
      <c r="R60" s="20"/>
    </row>
    <row r="61" spans="1:18" ht="15">
      <c r="A61" s="94" t="s">
        <v>339</v>
      </c>
      <c r="B61" s="17">
        <v>0.2</v>
      </c>
      <c r="C61" s="18"/>
      <c r="D61" s="18"/>
      <c r="E61" s="19"/>
      <c r="F61" s="17">
        <v>0.1</v>
      </c>
      <c r="G61" s="18">
        <v>0.1</v>
      </c>
      <c r="H61" s="18">
        <v>0.1</v>
      </c>
      <c r="I61" s="18">
        <v>0.1</v>
      </c>
      <c r="J61" s="18">
        <v>0.1</v>
      </c>
      <c r="K61" s="20">
        <v>0.1</v>
      </c>
      <c r="L61" s="21">
        <v>0.1</v>
      </c>
      <c r="M61" s="18">
        <v>0.2</v>
      </c>
      <c r="N61" s="18">
        <v>0.2</v>
      </c>
      <c r="O61" s="18">
        <v>0.2</v>
      </c>
      <c r="P61" s="18">
        <v>0.2</v>
      </c>
      <c r="Q61" s="18"/>
      <c r="R61" s="20">
        <v>0.1</v>
      </c>
    </row>
    <row r="62" spans="1:18" ht="15">
      <c r="A62" s="122" t="s">
        <v>340</v>
      </c>
      <c r="B62" s="17"/>
      <c r="C62" s="18"/>
      <c r="D62" s="18"/>
      <c r="E62" s="19"/>
      <c r="F62" s="17">
        <v>0.2</v>
      </c>
      <c r="G62" s="18">
        <v>0.1</v>
      </c>
      <c r="H62" s="18">
        <v>0.2</v>
      </c>
      <c r="I62" s="18">
        <v>0.1</v>
      </c>
      <c r="J62" s="18">
        <v>0.1</v>
      </c>
      <c r="K62" s="20"/>
      <c r="L62" s="21">
        <v>0.2</v>
      </c>
      <c r="M62" s="18">
        <v>0.2</v>
      </c>
      <c r="N62" s="18">
        <v>0.2</v>
      </c>
      <c r="O62" s="18">
        <v>0.1</v>
      </c>
      <c r="P62" s="18">
        <v>0.1</v>
      </c>
      <c r="Q62" s="18"/>
      <c r="R62" s="20">
        <v>0.1</v>
      </c>
    </row>
    <row r="63" spans="1:18" ht="15">
      <c r="A63" s="122" t="s">
        <v>270</v>
      </c>
      <c r="B63" s="17"/>
      <c r="C63" s="18"/>
      <c r="D63" s="18"/>
      <c r="E63" s="19"/>
      <c r="F63" s="17"/>
      <c r="G63" s="18"/>
      <c r="H63" s="18">
        <v>0.1</v>
      </c>
      <c r="I63" s="18"/>
      <c r="J63" s="18"/>
      <c r="K63" s="20"/>
      <c r="L63" s="21"/>
      <c r="M63" s="18">
        <v>0.1</v>
      </c>
      <c r="N63" s="18"/>
      <c r="O63" s="18">
        <v>0.2</v>
      </c>
      <c r="P63" s="18">
        <v>0.2</v>
      </c>
      <c r="Q63" s="18"/>
      <c r="R63" s="20">
        <v>0.2</v>
      </c>
    </row>
    <row r="64" spans="1:18" ht="15">
      <c r="A64" s="122" t="s">
        <v>271</v>
      </c>
      <c r="B64" s="17"/>
      <c r="C64" s="18"/>
      <c r="D64" s="18"/>
      <c r="E64" s="19"/>
      <c r="F64" s="17"/>
      <c r="G64" s="18"/>
      <c r="H64" s="18">
        <v>0.1</v>
      </c>
      <c r="I64" s="18"/>
      <c r="J64" s="18"/>
      <c r="K64" s="20"/>
      <c r="L64" s="21"/>
      <c r="M64" s="18">
        <v>0.1</v>
      </c>
      <c r="N64" s="18"/>
      <c r="O64" s="18">
        <v>0.2</v>
      </c>
      <c r="P64" s="18">
        <v>0.2</v>
      </c>
      <c r="Q64" s="18"/>
      <c r="R64" s="20">
        <v>0.2</v>
      </c>
    </row>
    <row r="65" spans="1:18" ht="15">
      <c r="A65" s="122" t="s">
        <v>341</v>
      </c>
      <c r="B65" s="17"/>
      <c r="C65" s="18"/>
      <c r="D65" s="18"/>
      <c r="E65" s="19"/>
      <c r="F65" s="17">
        <v>0.2</v>
      </c>
      <c r="G65" s="18">
        <v>0.2</v>
      </c>
      <c r="H65" s="18"/>
      <c r="I65" s="18"/>
      <c r="J65" s="18">
        <v>0.2</v>
      </c>
      <c r="K65" s="20"/>
      <c r="L65" s="21">
        <v>0.2</v>
      </c>
      <c r="M65" s="18">
        <v>0.2</v>
      </c>
      <c r="N65" s="18"/>
      <c r="O65" s="18"/>
      <c r="P65" s="18"/>
      <c r="Q65" s="18"/>
      <c r="R65" s="20"/>
    </row>
    <row r="66" spans="1:18" ht="15">
      <c r="A66" s="122" t="s">
        <v>342</v>
      </c>
      <c r="B66" s="17"/>
      <c r="C66" s="18"/>
      <c r="D66" s="18"/>
      <c r="E66" s="19"/>
      <c r="F66" s="17">
        <v>0.2</v>
      </c>
      <c r="G66" s="18">
        <v>0.2</v>
      </c>
      <c r="H66" s="18"/>
      <c r="I66" s="18"/>
      <c r="J66" s="18">
        <v>0.2</v>
      </c>
      <c r="K66" s="20"/>
      <c r="L66" s="21">
        <v>0.2</v>
      </c>
      <c r="M66" s="18">
        <v>0.2</v>
      </c>
      <c r="N66" s="18"/>
      <c r="O66" s="18"/>
      <c r="P66" s="18"/>
      <c r="Q66" s="18">
        <v>0.2</v>
      </c>
      <c r="R66" s="20"/>
    </row>
    <row r="67" spans="1:18" ht="15">
      <c r="A67" s="122" t="s">
        <v>343</v>
      </c>
      <c r="B67" s="17"/>
      <c r="C67" s="18"/>
      <c r="D67" s="18"/>
      <c r="E67" s="19"/>
      <c r="F67" s="17">
        <v>0.2</v>
      </c>
      <c r="G67" s="18">
        <v>0.2</v>
      </c>
      <c r="H67" s="18"/>
      <c r="I67" s="18"/>
      <c r="J67" s="18">
        <v>0.2</v>
      </c>
      <c r="K67" s="20"/>
      <c r="L67" s="21">
        <v>0.2</v>
      </c>
      <c r="M67" s="18">
        <v>0.2</v>
      </c>
      <c r="N67" s="18"/>
      <c r="O67" s="18"/>
      <c r="P67" s="18"/>
      <c r="Q67" s="18"/>
      <c r="R67" s="20"/>
    </row>
    <row r="68" spans="1:18" ht="15">
      <c r="A68" s="122" t="s">
        <v>344</v>
      </c>
      <c r="B68" s="17">
        <v>0.2</v>
      </c>
      <c r="C68" s="18"/>
      <c r="D68" s="18"/>
      <c r="E68" s="19"/>
      <c r="F68" s="17"/>
      <c r="G68" s="18"/>
      <c r="H68" s="18"/>
      <c r="I68" s="18"/>
      <c r="J68" s="18"/>
      <c r="K68" s="20"/>
      <c r="L68" s="21"/>
      <c r="M68" s="18">
        <v>0.2</v>
      </c>
      <c r="N68" s="18"/>
      <c r="O68" s="18">
        <v>0.2</v>
      </c>
      <c r="P68" s="18">
        <v>0.2</v>
      </c>
      <c r="Q68" s="18">
        <v>0.2</v>
      </c>
      <c r="R68" s="20"/>
    </row>
    <row r="69" spans="1:18" ht="15">
      <c r="A69" s="122" t="s">
        <v>345</v>
      </c>
      <c r="B69" s="17">
        <v>0.2</v>
      </c>
      <c r="C69" s="18"/>
      <c r="D69" s="18"/>
      <c r="E69" s="19"/>
      <c r="F69" s="17"/>
      <c r="G69" s="18"/>
      <c r="H69" s="18"/>
      <c r="I69" s="18"/>
      <c r="J69" s="18"/>
      <c r="K69" s="20"/>
      <c r="L69" s="21"/>
      <c r="M69" s="18">
        <v>0.2</v>
      </c>
      <c r="N69" s="18"/>
      <c r="O69" s="18">
        <v>0.2</v>
      </c>
      <c r="P69" s="18">
        <v>0.2</v>
      </c>
      <c r="Q69" s="18">
        <v>0.2</v>
      </c>
      <c r="R69" s="20"/>
    </row>
    <row r="70" spans="1:18" ht="15">
      <c r="A70" s="122" t="s">
        <v>346</v>
      </c>
      <c r="B70" s="17">
        <v>0.2</v>
      </c>
      <c r="C70" s="18"/>
      <c r="D70" s="18"/>
      <c r="E70" s="19"/>
      <c r="F70" s="17"/>
      <c r="G70" s="18"/>
      <c r="H70" s="18"/>
      <c r="I70" s="18"/>
      <c r="J70" s="18"/>
      <c r="K70" s="20"/>
      <c r="L70" s="21"/>
      <c r="M70" s="18">
        <v>0.2</v>
      </c>
      <c r="N70" s="18"/>
      <c r="O70" s="18">
        <v>0.2</v>
      </c>
      <c r="P70" s="18">
        <v>0.2</v>
      </c>
      <c r="Q70" s="18">
        <v>0.1</v>
      </c>
      <c r="R70" s="20"/>
    </row>
    <row r="71" spans="1:18" ht="15">
      <c r="A71" s="122" t="s">
        <v>282</v>
      </c>
      <c r="B71" s="17"/>
      <c r="C71" s="18"/>
      <c r="D71" s="18"/>
      <c r="E71" s="19"/>
      <c r="F71" s="17">
        <v>0.2</v>
      </c>
      <c r="G71" s="18">
        <v>0.1</v>
      </c>
      <c r="H71" s="18"/>
      <c r="I71" s="18">
        <v>0.2</v>
      </c>
      <c r="J71" s="18">
        <v>0.1</v>
      </c>
      <c r="K71" s="20"/>
      <c r="L71" s="21">
        <v>0.2</v>
      </c>
      <c r="M71" s="18"/>
      <c r="N71" s="18"/>
      <c r="O71" s="18"/>
      <c r="P71" s="18"/>
      <c r="Q71" s="18">
        <v>0.1</v>
      </c>
      <c r="R71" s="20"/>
    </row>
    <row r="72" spans="1:18" ht="15">
      <c r="A72" s="122" t="s">
        <v>347</v>
      </c>
      <c r="B72" s="17"/>
      <c r="C72" s="18"/>
      <c r="D72" s="18"/>
      <c r="E72" s="19"/>
      <c r="F72" s="17"/>
      <c r="G72" s="18">
        <v>0.2</v>
      </c>
      <c r="H72" s="18"/>
      <c r="I72" s="18">
        <v>0.2</v>
      </c>
      <c r="J72" s="18">
        <v>0.2</v>
      </c>
      <c r="K72" s="20"/>
      <c r="L72" s="21"/>
      <c r="M72" s="18"/>
      <c r="N72" s="18"/>
      <c r="O72" s="18"/>
      <c r="P72" s="18"/>
      <c r="Q72" s="18"/>
      <c r="R72" s="20"/>
    </row>
    <row r="73" spans="1:18" ht="15">
      <c r="A73" s="122" t="s">
        <v>348</v>
      </c>
      <c r="B73" s="17"/>
      <c r="C73" s="18"/>
      <c r="D73" s="18"/>
      <c r="E73" s="19"/>
      <c r="F73" s="17"/>
      <c r="G73" s="18">
        <v>0.2</v>
      </c>
      <c r="H73" s="18"/>
      <c r="I73" s="18">
        <v>0.2</v>
      </c>
      <c r="J73" s="18">
        <v>0.2</v>
      </c>
      <c r="K73" s="20"/>
      <c r="L73" s="21"/>
      <c r="M73" s="18"/>
      <c r="N73" s="18"/>
      <c r="O73" s="18"/>
      <c r="P73" s="18"/>
      <c r="Q73" s="18"/>
      <c r="R73" s="20"/>
    </row>
    <row r="74" spans="1:18" ht="15">
      <c r="A74" s="122" t="s">
        <v>349</v>
      </c>
      <c r="B74" s="17"/>
      <c r="C74" s="18"/>
      <c r="D74" s="18"/>
      <c r="E74" s="19"/>
      <c r="F74" s="17">
        <v>0.1</v>
      </c>
      <c r="G74" s="18">
        <v>0.2</v>
      </c>
      <c r="H74" s="18"/>
      <c r="I74" s="18">
        <v>0.2</v>
      </c>
      <c r="J74" s="18">
        <v>0.2</v>
      </c>
      <c r="K74" s="20"/>
      <c r="L74" s="21"/>
      <c r="M74" s="18"/>
      <c r="N74" s="18"/>
      <c r="O74" s="18"/>
      <c r="P74" s="18"/>
      <c r="Q74" s="18"/>
      <c r="R74" s="20"/>
    </row>
    <row r="75" spans="1:18" ht="15">
      <c r="A75" s="122" t="s">
        <v>350</v>
      </c>
      <c r="B75" s="17"/>
      <c r="C75" s="18"/>
      <c r="D75" s="18"/>
      <c r="E75" s="19"/>
      <c r="F75" s="17"/>
      <c r="G75" s="18">
        <v>0.2</v>
      </c>
      <c r="H75" s="18"/>
      <c r="I75" s="18">
        <v>0.2</v>
      </c>
      <c r="J75" s="18">
        <v>0.2</v>
      </c>
      <c r="K75" s="20"/>
      <c r="L75" s="21"/>
      <c r="M75" s="18"/>
      <c r="N75" s="18"/>
      <c r="O75" s="18"/>
      <c r="P75" s="18"/>
      <c r="Q75" s="18"/>
      <c r="R75" s="20"/>
    </row>
    <row r="76" spans="1:18" ht="15">
      <c r="A76" s="122" t="s">
        <v>286</v>
      </c>
      <c r="B76" s="17"/>
      <c r="C76" s="18"/>
      <c r="D76" s="18"/>
      <c r="E76" s="19"/>
      <c r="F76" s="17">
        <v>0.2</v>
      </c>
      <c r="G76" s="18"/>
      <c r="H76" s="18">
        <v>0.2</v>
      </c>
      <c r="I76" s="18"/>
      <c r="J76" s="18"/>
      <c r="K76" s="20"/>
      <c r="L76" s="21">
        <v>0.2</v>
      </c>
      <c r="M76" s="18">
        <v>0.2</v>
      </c>
      <c r="N76" s="18">
        <v>0.1</v>
      </c>
      <c r="O76" s="18">
        <v>0.2</v>
      </c>
      <c r="P76" s="18">
        <v>0.2</v>
      </c>
      <c r="Q76" s="18"/>
      <c r="R76" s="20"/>
    </row>
    <row r="77" spans="1:18" ht="15">
      <c r="A77" s="122" t="s">
        <v>351</v>
      </c>
      <c r="B77" s="17"/>
      <c r="C77" s="18"/>
      <c r="D77" s="18"/>
      <c r="E77" s="19"/>
      <c r="F77" s="17"/>
      <c r="G77" s="18">
        <v>0.2</v>
      </c>
      <c r="H77" s="18"/>
      <c r="I77" s="18">
        <v>0.2</v>
      </c>
      <c r="J77" s="18">
        <v>0.2</v>
      </c>
      <c r="K77" s="20"/>
      <c r="L77" s="21"/>
      <c r="M77" s="18"/>
      <c r="N77" s="18"/>
      <c r="O77" s="18"/>
      <c r="P77" s="18"/>
      <c r="Q77" s="18"/>
      <c r="R77" s="20"/>
    </row>
    <row r="78" spans="1:18" ht="15">
      <c r="A78" s="122" t="s">
        <v>352</v>
      </c>
      <c r="B78" s="17"/>
      <c r="C78" s="18"/>
      <c r="D78" s="18"/>
      <c r="E78" s="19"/>
      <c r="F78" s="17">
        <v>0.1</v>
      </c>
      <c r="G78" s="18"/>
      <c r="H78" s="18"/>
      <c r="I78" s="18">
        <v>0.1</v>
      </c>
      <c r="J78" s="18"/>
      <c r="K78" s="20"/>
      <c r="L78" s="21">
        <v>0.1</v>
      </c>
      <c r="M78" s="18"/>
      <c r="N78" s="18">
        <v>0.2</v>
      </c>
      <c r="O78" s="18"/>
      <c r="P78" s="18"/>
      <c r="Q78" s="18"/>
      <c r="R78" s="20">
        <v>0.2</v>
      </c>
    </row>
    <row r="79" spans="1:18" ht="15">
      <c r="A79" s="122" t="s">
        <v>290</v>
      </c>
      <c r="B79" s="17"/>
      <c r="C79" s="18"/>
      <c r="D79" s="18"/>
      <c r="E79" s="19"/>
      <c r="F79" s="17">
        <v>0.2</v>
      </c>
      <c r="G79" s="18">
        <v>0.2</v>
      </c>
      <c r="H79" s="18"/>
      <c r="I79" s="18">
        <v>0.1</v>
      </c>
      <c r="J79" s="18">
        <v>0.1</v>
      </c>
      <c r="K79" s="20"/>
      <c r="L79" s="21">
        <v>0.2</v>
      </c>
      <c r="M79" s="18">
        <v>0.1</v>
      </c>
      <c r="N79" s="18">
        <v>0.1</v>
      </c>
      <c r="O79" s="18"/>
      <c r="P79" s="18"/>
      <c r="Q79" s="18"/>
      <c r="R79" s="20"/>
    </row>
    <row r="80" spans="1:18" ht="15">
      <c r="A80" s="122" t="s">
        <v>353</v>
      </c>
      <c r="B80" s="17">
        <v>0.2</v>
      </c>
      <c r="C80" s="18"/>
      <c r="D80" s="18"/>
      <c r="E80" s="19"/>
      <c r="F80" s="17">
        <v>0.2</v>
      </c>
      <c r="G80" s="18"/>
      <c r="H80" s="18">
        <v>0.1</v>
      </c>
      <c r="I80" s="18"/>
      <c r="J80" s="18"/>
      <c r="K80" s="20"/>
      <c r="L80" s="21">
        <v>0.2</v>
      </c>
      <c r="M80" s="18"/>
      <c r="N80" s="18">
        <v>0.2</v>
      </c>
      <c r="O80" s="18">
        <v>0.2</v>
      </c>
      <c r="P80" s="18">
        <v>0.2</v>
      </c>
      <c r="Q80" s="18"/>
      <c r="R80" s="20">
        <v>0.2</v>
      </c>
    </row>
    <row r="81" spans="1:18" ht="15">
      <c r="A81" s="122" t="s">
        <v>18</v>
      </c>
      <c r="B81" s="17"/>
      <c r="C81" s="18"/>
      <c r="D81" s="18"/>
      <c r="E81" s="19"/>
      <c r="F81" s="17">
        <v>0.2</v>
      </c>
      <c r="G81" s="18"/>
      <c r="H81" s="18"/>
      <c r="I81" s="18">
        <v>0.2</v>
      </c>
      <c r="J81" s="18">
        <v>0.2</v>
      </c>
      <c r="K81" s="20"/>
      <c r="L81" s="21"/>
      <c r="M81" s="18"/>
      <c r="N81" s="18"/>
      <c r="O81" s="18"/>
      <c r="P81" s="18"/>
      <c r="Q81" s="18"/>
      <c r="R81" s="20"/>
    </row>
    <row r="82" spans="1:18" ht="15">
      <c r="A82" s="122" t="s">
        <v>293</v>
      </c>
      <c r="B82" s="17"/>
      <c r="C82" s="18"/>
      <c r="D82" s="18"/>
      <c r="E82" s="19"/>
      <c r="F82" s="17">
        <v>0.2</v>
      </c>
      <c r="G82" s="18">
        <v>0.1</v>
      </c>
      <c r="H82" s="18">
        <v>0.2</v>
      </c>
      <c r="I82" s="18"/>
      <c r="J82" s="18"/>
      <c r="K82" s="20"/>
      <c r="L82" s="21">
        <v>0.2</v>
      </c>
      <c r="M82" s="18">
        <v>0.2</v>
      </c>
      <c r="N82" s="18">
        <v>0.2</v>
      </c>
      <c r="O82" s="18">
        <v>0.1</v>
      </c>
      <c r="P82" s="18">
        <v>0.1</v>
      </c>
      <c r="Q82" s="18"/>
      <c r="R82" s="20">
        <v>0.1</v>
      </c>
    </row>
    <row r="83" spans="1:18" ht="15">
      <c r="A83" s="122" t="s">
        <v>354</v>
      </c>
      <c r="B83" s="17"/>
      <c r="C83" s="18"/>
      <c r="D83" s="18"/>
      <c r="E83" s="19"/>
      <c r="F83" s="17">
        <v>0.2</v>
      </c>
      <c r="G83" s="18">
        <v>0.1</v>
      </c>
      <c r="H83" s="18">
        <v>0.2</v>
      </c>
      <c r="I83" s="18">
        <v>0.1</v>
      </c>
      <c r="J83" s="18">
        <v>0.1</v>
      </c>
      <c r="K83" s="20"/>
      <c r="L83" s="21">
        <v>0.2</v>
      </c>
      <c r="M83" s="18">
        <v>0.2</v>
      </c>
      <c r="N83" s="18">
        <v>0.2</v>
      </c>
      <c r="O83" s="18">
        <v>0.1</v>
      </c>
      <c r="P83" s="18">
        <v>0.1</v>
      </c>
      <c r="Q83" s="18">
        <v>0.2</v>
      </c>
      <c r="R83" s="20">
        <v>0.1</v>
      </c>
    </row>
    <row r="84" spans="1:18" ht="15">
      <c r="A84" s="122" t="s">
        <v>294</v>
      </c>
      <c r="B84" s="17"/>
      <c r="C84" s="18"/>
      <c r="D84" s="18"/>
      <c r="E84" s="19"/>
      <c r="F84" s="17">
        <v>0.2</v>
      </c>
      <c r="G84" s="18">
        <v>0.1</v>
      </c>
      <c r="H84" s="18">
        <v>0.2</v>
      </c>
      <c r="I84" s="18">
        <v>0.1</v>
      </c>
      <c r="J84" s="18">
        <v>0.1</v>
      </c>
      <c r="K84" s="20"/>
      <c r="L84" s="21">
        <v>0.2</v>
      </c>
      <c r="M84" s="18">
        <v>0.2</v>
      </c>
      <c r="N84" s="18">
        <v>0.2</v>
      </c>
      <c r="O84" s="18">
        <v>0.2</v>
      </c>
      <c r="P84" s="18">
        <v>0.1</v>
      </c>
      <c r="Q84" s="18"/>
      <c r="R84" s="20">
        <v>0.1</v>
      </c>
    </row>
    <row r="85" spans="1:18" ht="15">
      <c r="A85" s="122" t="s">
        <v>355</v>
      </c>
      <c r="B85" s="17"/>
      <c r="C85" s="18"/>
      <c r="D85" s="18"/>
      <c r="E85" s="19"/>
      <c r="F85" s="17">
        <v>0.2</v>
      </c>
      <c r="G85" s="18"/>
      <c r="H85" s="18">
        <v>0.2</v>
      </c>
      <c r="I85" s="18"/>
      <c r="J85" s="18"/>
      <c r="K85" s="20"/>
      <c r="L85" s="21">
        <v>0.2</v>
      </c>
      <c r="M85" s="18">
        <v>0.1</v>
      </c>
      <c r="N85" s="18">
        <v>0.2</v>
      </c>
      <c r="O85" s="18">
        <v>0.2</v>
      </c>
      <c r="P85" s="18"/>
      <c r="Q85" s="18"/>
      <c r="R85" s="20"/>
    </row>
    <row r="86" spans="1:18" ht="15">
      <c r="A86" s="122" t="s">
        <v>356</v>
      </c>
      <c r="B86" s="17"/>
      <c r="C86" s="18"/>
      <c r="D86" s="18"/>
      <c r="E86" s="19"/>
      <c r="F86" s="17">
        <v>0.2</v>
      </c>
      <c r="G86" s="18"/>
      <c r="H86" s="18">
        <v>0.2</v>
      </c>
      <c r="I86" s="18"/>
      <c r="J86" s="18"/>
      <c r="K86" s="20"/>
      <c r="L86" s="21">
        <v>0.2</v>
      </c>
      <c r="M86" s="18"/>
      <c r="N86" s="18">
        <v>0.2</v>
      </c>
      <c r="O86" s="18">
        <v>0.2</v>
      </c>
      <c r="P86" s="18">
        <v>0.2</v>
      </c>
      <c r="Q86" s="18">
        <v>0.1</v>
      </c>
      <c r="R86" s="20">
        <v>0.2</v>
      </c>
    </row>
    <row r="87" spans="1:18" ht="15.75" thickBot="1">
      <c r="A87" s="123" t="s">
        <v>357</v>
      </c>
      <c r="B87" s="22"/>
      <c r="C87" s="23"/>
      <c r="D87" s="23"/>
      <c r="E87" s="24"/>
      <c r="F87" s="22">
        <v>0.2</v>
      </c>
      <c r="G87" s="23"/>
      <c r="H87" s="23">
        <v>0.2</v>
      </c>
      <c r="I87" s="23"/>
      <c r="J87" s="23"/>
      <c r="K87" s="25"/>
      <c r="L87" s="26">
        <v>0.2</v>
      </c>
      <c r="M87" s="23"/>
      <c r="N87" s="23">
        <v>0.2</v>
      </c>
      <c r="O87" s="23">
        <v>0.2</v>
      </c>
      <c r="P87" s="23">
        <v>0.2</v>
      </c>
      <c r="Q87" s="23"/>
      <c r="R87" s="25">
        <v>0.2</v>
      </c>
    </row>
  </sheetData>
  <sheetProtection password="B5DD" sheet="1" objects="1" scenarios="1"/>
  <mergeCells count="1">
    <mergeCell ref="T3:U4"/>
  </mergeCells>
  <conditionalFormatting sqref="B2:R87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D13" sqref="D13:E13"/>
    </sheetView>
  </sheetViews>
  <sheetFormatPr defaultColWidth="11.421875" defaultRowHeight="15"/>
  <cols>
    <col min="1" max="1" width="45.7109375" style="0" customWidth="1"/>
    <col min="2" max="2" width="30.00390625" style="128" customWidth="1"/>
  </cols>
  <sheetData>
    <row r="1" spans="1:2" ht="16.5" thickBot="1">
      <c r="A1" s="99" t="s">
        <v>34</v>
      </c>
      <c r="B1" s="126" t="s">
        <v>99</v>
      </c>
    </row>
    <row r="2" spans="1:7" ht="15">
      <c r="A2" s="93" t="s">
        <v>204</v>
      </c>
      <c r="B2" s="127">
        <v>8.428</v>
      </c>
      <c r="D2" s="101"/>
      <c r="E2" s="101"/>
      <c r="F2" s="101"/>
      <c r="G2" s="101"/>
    </row>
    <row r="3" spans="1:7" ht="30">
      <c r="A3" s="94" t="s">
        <v>206</v>
      </c>
      <c r="B3" s="125">
        <v>11.14</v>
      </c>
      <c r="D3" s="101"/>
      <c r="E3" s="101"/>
      <c r="F3" s="101"/>
      <c r="G3" s="101"/>
    </row>
    <row r="4" spans="1:7" ht="30">
      <c r="A4" s="94" t="s">
        <v>307</v>
      </c>
      <c r="B4" s="125">
        <v>12.008</v>
      </c>
      <c r="D4" s="101"/>
      <c r="E4" s="101"/>
      <c r="F4" s="101"/>
      <c r="G4" s="101"/>
    </row>
    <row r="5" spans="1:7" ht="30">
      <c r="A5" s="94" t="s">
        <v>308</v>
      </c>
      <c r="B5" s="125">
        <v>6.708</v>
      </c>
      <c r="D5" s="101"/>
      <c r="E5" s="101"/>
      <c r="F5" s="101"/>
      <c r="G5" s="101"/>
    </row>
    <row r="6" spans="1:7" ht="30">
      <c r="A6" s="94" t="s">
        <v>309</v>
      </c>
      <c r="B6" s="125">
        <v>9.31</v>
      </c>
      <c r="D6" s="101"/>
      <c r="E6" s="101"/>
      <c r="F6" s="101"/>
      <c r="G6" s="101"/>
    </row>
    <row r="7" spans="1:7" ht="15">
      <c r="A7" s="94" t="s">
        <v>207</v>
      </c>
      <c r="B7" s="125">
        <v>5.882</v>
      </c>
      <c r="D7" s="101"/>
      <c r="E7" s="101"/>
      <c r="F7" s="101"/>
      <c r="G7" s="101"/>
    </row>
    <row r="8" spans="1:2" ht="15">
      <c r="A8" s="94" t="s">
        <v>208</v>
      </c>
      <c r="B8" s="125">
        <v>5</v>
      </c>
    </row>
    <row r="9" spans="1:2" ht="15.75" thickBot="1">
      <c r="A9" s="94" t="s">
        <v>310</v>
      </c>
      <c r="B9" s="125">
        <v>5</v>
      </c>
    </row>
    <row r="10" spans="1:5" ht="15">
      <c r="A10" s="94" t="s">
        <v>311</v>
      </c>
      <c r="B10" s="125">
        <v>7.051</v>
      </c>
      <c r="D10" s="237" t="s">
        <v>203</v>
      </c>
      <c r="E10" s="238"/>
    </row>
    <row r="11" spans="1:5" ht="15.75" thickBot="1">
      <c r="A11" s="94" t="s">
        <v>210</v>
      </c>
      <c r="B11" s="125">
        <v>10.914</v>
      </c>
      <c r="D11" s="239"/>
      <c r="E11" s="240"/>
    </row>
    <row r="12" spans="1:5" ht="15.75" thickBot="1">
      <c r="A12" s="94" t="s">
        <v>153</v>
      </c>
      <c r="B12" s="125">
        <v>11.646</v>
      </c>
      <c r="D12" s="114" t="s">
        <v>201</v>
      </c>
      <c r="E12" s="114" t="s">
        <v>202</v>
      </c>
    </row>
    <row r="13" spans="1:5" ht="15.75" thickBot="1">
      <c r="A13" s="94" t="s">
        <v>212</v>
      </c>
      <c r="B13" s="125">
        <v>11.524</v>
      </c>
      <c r="D13" s="143" t="e">
        <f>INDEX($B$2:$B$87,MATCH('NOTAS  CIENCIAS'!$I$19,$A$2:$A$87,0),MATCH('NOTAS  CIENCIAS'!$H$23,$B$1,0))</f>
        <v>#N/A</v>
      </c>
      <c r="E13" s="144" t="e">
        <f>INDEX($B$2:$B$74,MATCH('NOTAS  CCSS-HUMANAS'!$I$19,$A$2:$A$74,0),MATCH('NOTAS  CCSS-HUMANAS'!$H$23,$B$1,0))</f>
        <v>#N/A</v>
      </c>
    </row>
    <row r="14" spans="1:2" ht="15">
      <c r="A14" s="94" t="s">
        <v>213</v>
      </c>
      <c r="B14" s="125">
        <v>8.03</v>
      </c>
    </row>
    <row r="15" spans="1:2" ht="15">
      <c r="A15" s="94" t="s">
        <v>218</v>
      </c>
      <c r="B15" s="125">
        <v>9.45</v>
      </c>
    </row>
    <row r="16" spans="1:2" ht="15">
      <c r="A16" s="94" t="s">
        <v>220</v>
      </c>
      <c r="B16" s="125">
        <v>12.367</v>
      </c>
    </row>
    <row r="17" spans="1:2" ht="15">
      <c r="A17" s="94" t="s">
        <v>312</v>
      </c>
      <c r="B17" s="125">
        <v>10.236</v>
      </c>
    </row>
    <row r="18" spans="1:2" ht="15">
      <c r="A18" s="94" t="s">
        <v>313</v>
      </c>
      <c r="B18" s="125">
        <v>10.31</v>
      </c>
    </row>
    <row r="19" spans="1:2" ht="15">
      <c r="A19" s="94" t="s">
        <v>314</v>
      </c>
      <c r="B19" s="125">
        <v>7.978</v>
      </c>
    </row>
    <row r="20" spans="1:2" ht="30">
      <c r="A20" s="94" t="s">
        <v>315</v>
      </c>
      <c r="B20" s="125">
        <v>8.356</v>
      </c>
    </row>
    <row r="21" spans="1:2" ht="15">
      <c r="A21" s="94" t="s">
        <v>316</v>
      </c>
      <c r="B21" s="125">
        <v>9.65</v>
      </c>
    </row>
    <row r="22" spans="1:2" ht="15">
      <c r="A22" s="94" t="s">
        <v>223</v>
      </c>
      <c r="B22" s="125">
        <v>11.102</v>
      </c>
    </row>
    <row r="23" spans="1:2" ht="30">
      <c r="A23" s="94" t="s">
        <v>358</v>
      </c>
      <c r="B23" s="125">
        <v>10.47</v>
      </c>
    </row>
    <row r="24" spans="1:2" ht="15">
      <c r="A24" s="94" t="s">
        <v>317</v>
      </c>
      <c r="B24" s="125">
        <v>9.312</v>
      </c>
    </row>
    <row r="25" spans="1:2" ht="15">
      <c r="A25" s="94" t="s">
        <v>318</v>
      </c>
      <c r="B25" s="125">
        <v>5</v>
      </c>
    </row>
    <row r="26" spans="1:2" ht="15">
      <c r="A26" s="94" t="s">
        <v>319</v>
      </c>
      <c r="B26" s="125">
        <v>5</v>
      </c>
    </row>
    <row r="27" spans="1:2" ht="15">
      <c r="A27" s="94" t="s">
        <v>320</v>
      </c>
      <c r="B27" s="125">
        <v>5</v>
      </c>
    </row>
    <row r="28" spans="1:2" ht="15">
      <c r="A28" s="94" t="s">
        <v>226</v>
      </c>
      <c r="B28" s="125">
        <v>8.92</v>
      </c>
    </row>
    <row r="29" spans="1:2" ht="15">
      <c r="A29" s="94" t="s">
        <v>227</v>
      </c>
      <c r="B29" s="125">
        <v>11.046</v>
      </c>
    </row>
    <row r="30" spans="1:2" ht="15">
      <c r="A30" s="94" t="s">
        <v>321</v>
      </c>
      <c r="B30" s="125">
        <v>10.318</v>
      </c>
    </row>
    <row r="31" spans="1:2" ht="15">
      <c r="A31" s="94" t="s">
        <v>322</v>
      </c>
      <c r="B31" s="125">
        <v>5</v>
      </c>
    </row>
    <row r="32" spans="1:2" ht="15">
      <c r="A32" s="94" t="s">
        <v>230</v>
      </c>
      <c r="B32" s="125">
        <v>9.21</v>
      </c>
    </row>
    <row r="33" spans="1:2" ht="30">
      <c r="A33" s="94" t="s">
        <v>323</v>
      </c>
      <c r="B33" s="125">
        <v>8.854</v>
      </c>
    </row>
    <row r="34" spans="1:2" ht="15">
      <c r="A34" s="94" t="s">
        <v>231</v>
      </c>
      <c r="B34" s="125">
        <v>9.402</v>
      </c>
    </row>
    <row r="35" spans="1:2" ht="15">
      <c r="A35" s="94" t="s">
        <v>232</v>
      </c>
      <c r="B35" s="125">
        <v>8.342</v>
      </c>
    </row>
    <row r="36" spans="1:2" ht="15">
      <c r="A36" s="94" t="s">
        <v>234</v>
      </c>
      <c r="B36" s="125">
        <v>8.652</v>
      </c>
    </row>
    <row r="37" spans="1:2" ht="30">
      <c r="A37" s="94" t="s">
        <v>235</v>
      </c>
      <c r="B37" s="125">
        <v>10.746</v>
      </c>
    </row>
    <row r="38" spans="1:2" ht="15">
      <c r="A38" s="94" t="s">
        <v>236</v>
      </c>
      <c r="B38" s="125">
        <v>8.668</v>
      </c>
    </row>
    <row r="39" spans="1:2" ht="15">
      <c r="A39" s="94" t="s">
        <v>238</v>
      </c>
      <c r="B39" s="125">
        <v>9.037</v>
      </c>
    </row>
    <row r="40" spans="1:2" ht="15">
      <c r="A40" s="94" t="s">
        <v>324</v>
      </c>
      <c r="B40" s="125">
        <v>11.44</v>
      </c>
    </row>
    <row r="41" spans="1:2" ht="15">
      <c r="A41" s="94" t="s">
        <v>325</v>
      </c>
      <c r="B41" s="125">
        <v>12.684</v>
      </c>
    </row>
    <row r="42" spans="1:2" ht="15">
      <c r="A42" s="94" t="s">
        <v>326</v>
      </c>
      <c r="B42" s="125">
        <v>5.01</v>
      </c>
    </row>
    <row r="43" spans="1:2" ht="15">
      <c r="A43" s="94" t="s">
        <v>327</v>
      </c>
      <c r="B43" s="125">
        <v>7.306</v>
      </c>
    </row>
    <row r="44" spans="1:2" ht="15">
      <c r="A44" s="94" t="s">
        <v>245</v>
      </c>
      <c r="B44" s="125">
        <v>9.374</v>
      </c>
    </row>
    <row r="45" spans="1:2" ht="30">
      <c r="A45" s="94" t="s">
        <v>328</v>
      </c>
      <c r="B45" s="125">
        <v>11.929</v>
      </c>
    </row>
    <row r="46" spans="1:2" ht="15">
      <c r="A46" s="94" t="s">
        <v>247</v>
      </c>
      <c r="B46" s="125">
        <v>9.386</v>
      </c>
    </row>
    <row r="47" spans="1:2" ht="15">
      <c r="A47" s="94" t="s">
        <v>329</v>
      </c>
      <c r="B47" s="125">
        <v>5.782</v>
      </c>
    </row>
    <row r="48" spans="1:2" ht="15">
      <c r="A48" s="94" t="s">
        <v>330</v>
      </c>
      <c r="B48" s="125">
        <v>5</v>
      </c>
    </row>
    <row r="49" spans="1:2" ht="15">
      <c r="A49" s="94" t="s">
        <v>331</v>
      </c>
      <c r="B49" s="125">
        <v>5</v>
      </c>
    </row>
    <row r="50" spans="1:2" ht="15">
      <c r="A50" s="94" t="s">
        <v>332</v>
      </c>
      <c r="B50" s="125">
        <v>10.602</v>
      </c>
    </row>
    <row r="51" spans="1:2" ht="30">
      <c r="A51" s="94" t="s">
        <v>333</v>
      </c>
      <c r="B51" s="125">
        <v>11.838</v>
      </c>
    </row>
    <row r="52" spans="1:2" ht="15">
      <c r="A52" s="94" t="s">
        <v>334</v>
      </c>
      <c r="B52" s="125">
        <v>5</v>
      </c>
    </row>
    <row r="53" spans="1:2" ht="15">
      <c r="A53" s="94" t="s">
        <v>335</v>
      </c>
      <c r="B53" s="125">
        <v>5</v>
      </c>
    </row>
    <row r="54" spans="1:2" ht="15">
      <c r="A54" s="94" t="s">
        <v>336</v>
      </c>
      <c r="B54" s="125">
        <v>5</v>
      </c>
    </row>
    <row r="55" spans="1:2" ht="15">
      <c r="A55" s="94" t="s">
        <v>260</v>
      </c>
      <c r="B55" s="125">
        <v>6.712</v>
      </c>
    </row>
    <row r="56" spans="1:2" ht="15">
      <c r="A56" s="94" t="s">
        <v>17</v>
      </c>
      <c r="B56" s="125">
        <v>11.66</v>
      </c>
    </row>
    <row r="57" spans="1:2" ht="15">
      <c r="A57" s="94" t="s">
        <v>261</v>
      </c>
      <c r="B57" s="125">
        <v>11.01</v>
      </c>
    </row>
    <row r="58" spans="1:2" ht="15">
      <c r="A58" s="94" t="s">
        <v>337</v>
      </c>
      <c r="B58" s="125">
        <v>5</v>
      </c>
    </row>
    <row r="59" spans="1:2" ht="15">
      <c r="A59" s="94" t="s">
        <v>267</v>
      </c>
      <c r="B59" s="125">
        <v>5</v>
      </c>
    </row>
    <row r="60" spans="1:2" ht="30">
      <c r="A60" s="94" t="s">
        <v>338</v>
      </c>
      <c r="B60" s="125">
        <v>5</v>
      </c>
    </row>
    <row r="61" spans="1:2" ht="15">
      <c r="A61" s="94" t="s">
        <v>339</v>
      </c>
      <c r="B61" s="125">
        <v>5</v>
      </c>
    </row>
    <row r="62" spans="1:2" ht="15">
      <c r="A62" s="94" t="s">
        <v>340</v>
      </c>
      <c r="B62" s="125">
        <v>6.34</v>
      </c>
    </row>
    <row r="63" spans="1:2" ht="15">
      <c r="A63" s="94" t="s">
        <v>270</v>
      </c>
      <c r="B63" s="125">
        <v>5</v>
      </c>
    </row>
    <row r="64" spans="1:2" ht="15">
      <c r="A64" s="94" t="s">
        <v>271</v>
      </c>
      <c r="B64" s="125">
        <v>5</v>
      </c>
    </row>
    <row r="65" spans="1:2" ht="15">
      <c r="A65" s="94" t="s">
        <v>341</v>
      </c>
      <c r="B65" s="125">
        <v>10.842</v>
      </c>
    </row>
    <row r="66" spans="1:2" ht="15">
      <c r="A66" s="94" t="s">
        <v>342</v>
      </c>
      <c r="B66" s="125">
        <v>12.122</v>
      </c>
    </row>
    <row r="67" spans="1:2" ht="15">
      <c r="A67" s="122" t="s">
        <v>343</v>
      </c>
      <c r="B67" s="125">
        <v>9.46</v>
      </c>
    </row>
    <row r="68" spans="1:2" ht="15">
      <c r="A68" s="122" t="s">
        <v>344</v>
      </c>
      <c r="B68" s="125">
        <v>5</v>
      </c>
    </row>
    <row r="69" spans="1:2" ht="15">
      <c r="A69" s="122" t="s">
        <v>345</v>
      </c>
      <c r="B69" s="125">
        <v>5</v>
      </c>
    </row>
    <row r="70" spans="1:2" ht="15">
      <c r="A70" s="122" t="s">
        <v>346</v>
      </c>
      <c r="B70" s="125">
        <v>5</v>
      </c>
    </row>
    <row r="71" spans="1:2" ht="15">
      <c r="A71" s="122" t="s">
        <v>282</v>
      </c>
      <c r="B71" s="125">
        <v>12.468</v>
      </c>
    </row>
    <row r="72" spans="1:2" ht="15">
      <c r="A72" s="122" t="s">
        <v>347</v>
      </c>
      <c r="B72" s="125">
        <v>12.66</v>
      </c>
    </row>
    <row r="73" spans="1:2" ht="15">
      <c r="A73" s="122" t="s">
        <v>348</v>
      </c>
      <c r="B73" s="125">
        <v>12.659</v>
      </c>
    </row>
    <row r="74" spans="1:2" ht="15">
      <c r="A74" s="122" t="s">
        <v>349</v>
      </c>
      <c r="B74" s="125">
        <v>10.024</v>
      </c>
    </row>
    <row r="75" spans="1:2" ht="15">
      <c r="A75" s="122" t="s">
        <v>350</v>
      </c>
      <c r="B75" s="125">
        <v>11.877</v>
      </c>
    </row>
    <row r="76" spans="1:2" ht="15">
      <c r="A76" s="122" t="s">
        <v>286</v>
      </c>
      <c r="B76" s="125">
        <v>7.874</v>
      </c>
    </row>
    <row r="77" spans="1:2" ht="15">
      <c r="A77" s="122" t="s">
        <v>351</v>
      </c>
      <c r="B77" s="125">
        <v>6.232</v>
      </c>
    </row>
    <row r="78" spans="1:2" ht="15">
      <c r="A78" s="122" t="s">
        <v>352</v>
      </c>
      <c r="B78" s="125">
        <v>5</v>
      </c>
    </row>
    <row r="79" spans="1:2" ht="15">
      <c r="A79" s="122" t="s">
        <v>290</v>
      </c>
      <c r="B79" s="125">
        <v>9.143</v>
      </c>
    </row>
    <row r="80" spans="1:2" ht="15">
      <c r="A80" s="122" t="s">
        <v>353</v>
      </c>
      <c r="B80" s="125">
        <v>9.17</v>
      </c>
    </row>
    <row r="81" spans="1:2" ht="15">
      <c r="A81" s="122" t="s">
        <v>18</v>
      </c>
      <c r="B81" s="125">
        <v>8.838</v>
      </c>
    </row>
    <row r="82" spans="1:2" ht="15">
      <c r="A82" s="122" t="s">
        <v>293</v>
      </c>
      <c r="B82" s="125">
        <v>7.114</v>
      </c>
    </row>
    <row r="83" spans="1:2" ht="15">
      <c r="A83" s="122" t="s">
        <v>354</v>
      </c>
      <c r="B83" s="125">
        <v>7.732</v>
      </c>
    </row>
    <row r="84" spans="1:2" ht="15">
      <c r="A84" s="122" t="s">
        <v>294</v>
      </c>
      <c r="B84" s="125">
        <v>6.959</v>
      </c>
    </row>
    <row r="85" spans="1:2" ht="15">
      <c r="A85" s="122" t="s">
        <v>355</v>
      </c>
      <c r="B85" s="125">
        <v>8.078</v>
      </c>
    </row>
    <row r="86" spans="1:2" ht="15">
      <c r="A86" s="122" t="s">
        <v>356</v>
      </c>
      <c r="B86" s="125">
        <v>5</v>
      </c>
    </row>
    <row r="87" spans="1:2" ht="15.75" thickBot="1">
      <c r="A87" s="123" t="s">
        <v>357</v>
      </c>
      <c r="B87" s="111">
        <v>5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4">
      <selection activeCell="A2" sqref="A2:A46"/>
    </sheetView>
  </sheetViews>
  <sheetFormatPr defaultColWidth="11.421875" defaultRowHeight="15"/>
  <cols>
    <col min="1" max="1" width="64.421875" style="55" customWidth="1"/>
    <col min="2" max="18" width="6.71093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93" t="s">
        <v>363</v>
      </c>
      <c r="B2" s="14"/>
      <c r="C2" s="13"/>
      <c r="D2" s="13"/>
      <c r="E2" s="16"/>
      <c r="F2" s="12">
        <v>0.2</v>
      </c>
      <c r="G2" s="13">
        <v>0.2</v>
      </c>
      <c r="H2" s="13"/>
      <c r="I2" s="13">
        <v>0.2</v>
      </c>
      <c r="J2" s="13">
        <v>0.2</v>
      </c>
      <c r="K2" s="15"/>
      <c r="L2" s="14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94" t="s">
        <v>359</v>
      </c>
      <c r="B3" s="17"/>
      <c r="C3" s="18"/>
      <c r="D3" s="18"/>
      <c r="E3" s="20"/>
      <c r="F3" s="21">
        <v>0.2</v>
      </c>
      <c r="G3" s="18">
        <v>0.2</v>
      </c>
      <c r="H3" s="18"/>
      <c r="I3" s="18">
        <v>0.2</v>
      </c>
      <c r="J3" s="18">
        <v>0.2</v>
      </c>
      <c r="K3" s="19"/>
      <c r="L3" s="17">
        <v>0.2</v>
      </c>
      <c r="M3" s="18">
        <v>0.2</v>
      </c>
      <c r="N3" s="18">
        <v>0.2</v>
      </c>
      <c r="O3" s="18"/>
      <c r="P3" s="18"/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94" t="s">
        <v>360</v>
      </c>
      <c r="B4" s="17"/>
      <c r="C4" s="18"/>
      <c r="D4" s="18"/>
      <c r="E4" s="20"/>
      <c r="F4" s="21">
        <v>0.2</v>
      </c>
      <c r="G4" s="18">
        <v>0.2</v>
      </c>
      <c r="H4" s="18"/>
      <c r="I4" s="18">
        <v>0.2</v>
      </c>
      <c r="J4" s="18">
        <v>0.2</v>
      </c>
      <c r="K4" s="19"/>
      <c r="L4" s="17">
        <v>0.2</v>
      </c>
      <c r="M4" s="18">
        <v>0.2</v>
      </c>
      <c r="N4" s="18">
        <v>0.2</v>
      </c>
      <c r="O4" s="18">
        <v>0.2</v>
      </c>
      <c r="P4" s="18">
        <v>0.2</v>
      </c>
      <c r="Q4" s="18">
        <v>0.2</v>
      </c>
      <c r="R4" s="20">
        <v>0.2</v>
      </c>
      <c r="T4" s="239"/>
      <c r="U4" s="240"/>
      <c r="V4" s="92"/>
    </row>
    <row r="5" spans="1:22" ht="30.75" thickBot="1">
      <c r="A5" s="94" t="s">
        <v>388</v>
      </c>
      <c r="B5" s="17"/>
      <c r="C5" s="18"/>
      <c r="D5" s="18"/>
      <c r="E5" s="20"/>
      <c r="F5" s="21">
        <v>0.2</v>
      </c>
      <c r="G5" s="18">
        <v>0.2</v>
      </c>
      <c r="H5" s="18"/>
      <c r="I5" s="18">
        <v>0.2</v>
      </c>
      <c r="J5" s="18">
        <v>0.2</v>
      </c>
      <c r="K5" s="19"/>
      <c r="L5" s="17">
        <v>0.2</v>
      </c>
      <c r="M5" s="18">
        <v>0.2</v>
      </c>
      <c r="N5" s="18">
        <v>0.2</v>
      </c>
      <c r="O5" s="18">
        <v>0.2</v>
      </c>
      <c r="P5" s="18">
        <v>0.2</v>
      </c>
      <c r="Q5" s="18">
        <v>0.2</v>
      </c>
      <c r="R5" s="20">
        <v>0.2</v>
      </c>
      <c r="T5" s="115" t="s">
        <v>201</v>
      </c>
      <c r="U5" s="115" t="s">
        <v>202</v>
      </c>
      <c r="V5" s="92"/>
    </row>
    <row r="6" spans="1:22" ht="15">
      <c r="A6" s="94" t="s">
        <v>204</v>
      </c>
      <c r="B6" s="17"/>
      <c r="C6" s="18"/>
      <c r="D6" s="18"/>
      <c r="E6" s="20"/>
      <c r="F6" s="21">
        <v>0.2</v>
      </c>
      <c r="G6" s="18">
        <v>0.2</v>
      </c>
      <c r="H6" s="18"/>
      <c r="I6" s="18">
        <v>0.2</v>
      </c>
      <c r="J6" s="18">
        <v>0.2</v>
      </c>
      <c r="K6" s="19"/>
      <c r="L6" s="17">
        <v>0.2</v>
      </c>
      <c r="M6" s="18">
        <v>0.2</v>
      </c>
      <c r="N6" s="18">
        <v>0.2</v>
      </c>
      <c r="O6" s="18"/>
      <c r="P6" s="18"/>
      <c r="Q6" s="18">
        <v>0.2</v>
      </c>
      <c r="R6" s="20"/>
      <c r="T6" s="156" t="e">
        <f>INDEX($B$2:$R$39,MATCH('NOTAS  CIENCIAS'!$I$19,$A$2:$A$39,0),MATCH('NOTAS  CIENCIAS'!H14,$B$1:$R$1,0))</f>
        <v>#N/A</v>
      </c>
      <c r="U6" s="138" t="e">
        <f>INDEX($B$2:$R$39,MATCH('NOTAS  CCSS-HUMANAS'!$I$19,$A$2:$A$39,0),MATCH('NOTAS  CCSS-HUMANAS'!H14,$B$1:$R$1,0))</f>
        <v>#N/A</v>
      </c>
      <c r="V6" s="92"/>
    </row>
    <row r="7" spans="1:22" ht="30">
      <c r="A7" s="94" t="s">
        <v>389</v>
      </c>
      <c r="B7" s="17"/>
      <c r="C7" s="18"/>
      <c r="D7" s="18"/>
      <c r="E7" s="20"/>
      <c r="F7" s="21">
        <v>0.2</v>
      </c>
      <c r="G7" s="18">
        <v>0.2</v>
      </c>
      <c r="H7" s="18"/>
      <c r="I7" s="18">
        <v>0.2</v>
      </c>
      <c r="J7" s="18">
        <v>0.2</v>
      </c>
      <c r="K7" s="19"/>
      <c r="L7" s="17">
        <v>0.2</v>
      </c>
      <c r="M7" s="18">
        <v>0.2</v>
      </c>
      <c r="N7" s="18">
        <v>0.2</v>
      </c>
      <c r="O7" s="18">
        <v>0.2</v>
      </c>
      <c r="P7" s="18"/>
      <c r="Q7" s="18">
        <v>0.2</v>
      </c>
      <c r="R7" s="20"/>
      <c r="T7" s="139" t="e">
        <f>INDEX($B$2:$R$39,MATCH('NOTAS  CIENCIAS'!$I$19,$A$2:$A$39,0),MATCH('NOTAS  CIENCIAS'!H15,$B$1:$R$1,0))</f>
        <v>#N/A</v>
      </c>
      <c r="U7" s="140" t="e">
        <f>INDEX($B$2:$R$39,MATCH('NOTAS  CCSS-HUMANAS'!$I$19,$A$2:$A$39,0),MATCH('NOTAS  CCSS-HUMANAS'!H15,$B$1:$R$1,0))</f>
        <v>#N/A</v>
      </c>
      <c r="V7" s="92"/>
    </row>
    <row r="8" spans="1:21" ht="15.75" thickBot="1">
      <c r="A8" s="94" t="s">
        <v>364</v>
      </c>
      <c r="B8" s="17"/>
      <c r="C8" s="18"/>
      <c r="D8" s="18"/>
      <c r="E8" s="20"/>
      <c r="F8" s="21">
        <v>0.2</v>
      </c>
      <c r="G8" s="18">
        <v>0.2</v>
      </c>
      <c r="H8" s="18"/>
      <c r="I8" s="18">
        <v>0.2</v>
      </c>
      <c r="J8" s="18">
        <v>0.2</v>
      </c>
      <c r="K8" s="19"/>
      <c r="L8" s="17"/>
      <c r="M8" s="18"/>
      <c r="N8" s="18"/>
      <c r="O8" s="18"/>
      <c r="P8" s="18"/>
      <c r="Q8" s="18"/>
      <c r="R8" s="20"/>
      <c r="T8" s="141" t="e">
        <f>INDEX($B$2:$R$39,MATCH('NOTAS  CIENCIAS'!$I$19,$A$2:$A$39,0),MATCH('NOTAS  CIENCIAS'!H16,$B$1:$R$1,0))</f>
        <v>#N/A</v>
      </c>
      <c r="U8" s="142" t="e">
        <f>INDEX($B$2:$R$39,MATCH('NOTAS  CCSS-HUMANAS'!$I$19,$A$2:$A$39,0),MATCH('NOTAS  CCSS-HUMANAS'!H16,$B$1:$R$1,0))</f>
        <v>#N/A</v>
      </c>
    </row>
    <row r="9" spans="1:18" ht="15">
      <c r="A9" s="94" t="s">
        <v>365</v>
      </c>
      <c r="B9" s="17"/>
      <c r="C9" s="18"/>
      <c r="D9" s="18"/>
      <c r="E9" s="20"/>
      <c r="F9" s="21">
        <v>0.2</v>
      </c>
      <c r="G9" s="18">
        <v>0.2</v>
      </c>
      <c r="H9" s="18"/>
      <c r="I9" s="18">
        <v>0.2</v>
      </c>
      <c r="J9" s="18">
        <v>0.2</v>
      </c>
      <c r="K9" s="19"/>
      <c r="L9" s="17">
        <v>0.1</v>
      </c>
      <c r="M9" s="18"/>
      <c r="N9" s="18"/>
      <c r="O9" s="18"/>
      <c r="P9" s="18"/>
      <c r="Q9" s="18">
        <v>0.1</v>
      </c>
      <c r="R9" s="20"/>
    </row>
    <row r="10" spans="1:18" ht="30">
      <c r="A10" s="94" t="s">
        <v>361</v>
      </c>
      <c r="B10" s="90"/>
      <c r="C10" s="82"/>
      <c r="D10" s="82"/>
      <c r="E10" s="83"/>
      <c r="F10" s="87">
        <v>0.2</v>
      </c>
      <c r="G10" s="82">
        <v>0.2</v>
      </c>
      <c r="H10" s="82"/>
      <c r="I10" s="82">
        <v>0.2</v>
      </c>
      <c r="J10" s="82">
        <v>0.2</v>
      </c>
      <c r="K10" s="124"/>
      <c r="L10" s="90">
        <v>0.1</v>
      </c>
      <c r="M10" s="82">
        <v>0.2</v>
      </c>
      <c r="N10" s="82"/>
      <c r="O10" s="82"/>
      <c r="P10" s="82"/>
      <c r="Q10" s="82">
        <v>0.1</v>
      </c>
      <c r="R10" s="83"/>
    </row>
    <row r="11" spans="1:18" ht="15">
      <c r="A11" s="94" t="s">
        <v>366</v>
      </c>
      <c r="B11" s="90"/>
      <c r="C11" s="82"/>
      <c r="D11" s="82"/>
      <c r="E11" s="83"/>
      <c r="F11" s="87">
        <v>0.2</v>
      </c>
      <c r="G11" s="82">
        <v>0.2</v>
      </c>
      <c r="H11" s="82"/>
      <c r="I11" s="82">
        <v>0.2</v>
      </c>
      <c r="J11" s="82">
        <v>0.2</v>
      </c>
      <c r="K11" s="124"/>
      <c r="L11" s="90">
        <v>0.2</v>
      </c>
      <c r="M11" s="82">
        <v>0.2</v>
      </c>
      <c r="N11" s="82">
        <v>0.2</v>
      </c>
      <c r="O11" s="82"/>
      <c r="P11" s="82"/>
      <c r="Q11" s="82">
        <v>0.2</v>
      </c>
      <c r="R11" s="83"/>
    </row>
    <row r="12" spans="1:18" ht="15">
      <c r="A12" s="94" t="s">
        <v>314</v>
      </c>
      <c r="B12" s="90"/>
      <c r="C12" s="82"/>
      <c r="D12" s="82"/>
      <c r="E12" s="83"/>
      <c r="F12" s="87">
        <v>0.2</v>
      </c>
      <c r="G12" s="82"/>
      <c r="H12" s="82"/>
      <c r="I12" s="82"/>
      <c r="J12" s="82"/>
      <c r="K12" s="124"/>
      <c r="L12" s="90">
        <v>0.2</v>
      </c>
      <c r="M12" s="82">
        <v>0.2</v>
      </c>
      <c r="N12" s="82">
        <v>0.2</v>
      </c>
      <c r="O12" s="82">
        <v>0.2</v>
      </c>
      <c r="P12" s="82">
        <v>0.2</v>
      </c>
      <c r="Q12" s="82">
        <v>0.2</v>
      </c>
      <c r="R12" s="83"/>
    </row>
    <row r="13" spans="1:18" ht="15">
      <c r="A13" s="94" t="s">
        <v>223</v>
      </c>
      <c r="B13" s="90">
        <v>0.2</v>
      </c>
      <c r="C13" s="82"/>
      <c r="D13" s="82"/>
      <c r="E13" s="83"/>
      <c r="F13" s="87">
        <v>0.2</v>
      </c>
      <c r="G13" s="82"/>
      <c r="H13" s="82"/>
      <c r="I13" s="82"/>
      <c r="J13" s="82"/>
      <c r="K13" s="124">
        <v>0.1</v>
      </c>
      <c r="L13" s="90">
        <v>0.2</v>
      </c>
      <c r="M13" s="82"/>
      <c r="N13" s="82"/>
      <c r="O13" s="82">
        <v>0.2</v>
      </c>
      <c r="P13" s="82">
        <v>0.2</v>
      </c>
      <c r="Q13" s="82">
        <v>0.1</v>
      </c>
      <c r="R13" s="83">
        <v>0.2</v>
      </c>
    </row>
    <row r="14" spans="1:18" ht="15">
      <c r="A14" s="94" t="s">
        <v>367</v>
      </c>
      <c r="B14" s="90"/>
      <c r="C14" s="82"/>
      <c r="D14" s="82"/>
      <c r="E14" s="83"/>
      <c r="F14" s="87">
        <v>0.2</v>
      </c>
      <c r="G14" s="82"/>
      <c r="H14" s="82"/>
      <c r="I14" s="82"/>
      <c r="J14" s="82"/>
      <c r="K14" s="124"/>
      <c r="L14" s="90">
        <v>0.2</v>
      </c>
      <c r="M14" s="82">
        <v>0.2</v>
      </c>
      <c r="N14" s="82">
        <v>0.2</v>
      </c>
      <c r="O14" s="82">
        <v>0.2</v>
      </c>
      <c r="P14" s="82"/>
      <c r="Q14" s="82">
        <v>0.2</v>
      </c>
      <c r="R14" s="83"/>
    </row>
    <row r="15" spans="1:18" ht="30">
      <c r="A15" s="94" t="s">
        <v>368</v>
      </c>
      <c r="B15" s="90"/>
      <c r="C15" s="82"/>
      <c r="D15" s="82"/>
      <c r="E15" s="83"/>
      <c r="F15" s="87">
        <v>0.2</v>
      </c>
      <c r="G15" s="82"/>
      <c r="H15" s="82"/>
      <c r="I15" s="82"/>
      <c r="J15" s="82"/>
      <c r="K15" s="124"/>
      <c r="L15" s="90">
        <v>0.2</v>
      </c>
      <c r="M15" s="82">
        <v>0.2</v>
      </c>
      <c r="N15" s="82">
        <v>0.2</v>
      </c>
      <c r="O15" s="82">
        <v>0.2</v>
      </c>
      <c r="P15" s="82">
        <v>0.1</v>
      </c>
      <c r="Q15" s="82">
        <v>0.2</v>
      </c>
      <c r="R15" s="83"/>
    </row>
    <row r="16" spans="1:18" ht="15">
      <c r="A16" s="94" t="s">
        <v>369</v>
      </c>
      <c r="B16" s="90"/>
      <c r="C16" s="82"/>
      <c r="D16" s="82"/>
      <c r="E16" s="83"/>
      <c r="F16" s="87">
        <v>0.1</v>
      </c>
      <c r="G16" s="82"/>
      <c r="H16" s="82"/>
      <c r="I16" s="82">
        <v>0.2</v>
      </c>
      <c r="J16" s="82"/>
      <c r="K16" s="124">
        <v>0.2</v>
      </c>
      <c r="L16" s="90">
        <v>0.1</v>
      </c>
      <c r="M16" s="82"/>
      <c r="N16" s="82">
        <v>0.1</v>
      </c>
      <c r="O16" s="82">
        <v>0.2</v>
      </c>
      <c r="P16" s="82"/>
      <c r="Q16" s="82"/>
      <c r="R16" s="83">
        <v>0.2</v>
      </c>
    </row>
    <row r="17" spans="1:18" ht="15">
      <c r="A17" s="94" t="s">
        <v>370</v>
      </c>
      <c r="B17" s="90"/>
      <c r="C17" s="82"/>
      <c r="D17" s="82"/>
      <c r="E17" s="83"/>
      <c r="F17" s="87">
        <v>0.1</v>
      </c>
      <c r="G17" s="82"/>
      <c r="H17" s="82"/>
      <c r="I17" s="82">
        <v>0.2</v>
      </c>
      <c r="J17" s="82"/>
      <c r="K17" s="124">
        <v>0.2</v>
      </c>
      <c r="L17" s="90">
        <v>0.1</v>
      </c>
      <c r="M17" s="82"/>
      <c r="N17" s="82">
        <v>0.1</v>
      </c>
      <c r="O17" s="82"/>
      <c r="P17" s="82"/>
      <c r="Q17" s="82"/>
      <c r="R17" s="83">
        <v>0.2</v>
      </c>
    </row>
    <row r="18" spans="1:18" ht="30">
      <c r="A18" s="94" t="s">
        <v>362</v>
      </c>
      <c r="B18" s="90"/>
      <c r="C18" s="82"/>
      <c r="D18" s="82"/>
      <c r="E18" s="83"/>
      <c r="F18" s="87">
        <v>0.2</v>
      </c>
      <c r="G18" s="82"/>
      <c r="H18" s="82"/>
      <c r="I18" s="82">
        <v>0.2</v>
      </c>
      <c r="J18" s="82">
        <v>0.1</v>
      </c>
      <c r="K18" s="124">
        <v>0.2</v>
      </c>
      <c r="L18" s="90">
        <v>0.1</v>
      </c>
      <c r="M18" s="82"/>
      <c r="N18" s="82">
        <v>0.1</v>
      </c>
      <c r="O18" s="82"/>
      <c r="P18" s="82"/>
      <c r="Q18" s="82"/>
      <c r="R18" s="83">
        <v>0.2</v>
      </c>
    </row>
    <row r="19" spans="1:18" ht="15">
      <c r="A19" s="94" t="s">
        <v>230</v>
      </c>
      <c r="B19" s="90"/>
      <c r="C19" s="82"/>
      <c r="D19" s="82"/>
      <c r="E19" s="83"/>
      <c r="F19" s="87">
        <v>0.2</v>
      </c>
      <c r="G19" s="82"/>
      <c r="H19" s="82"/>
      <c r="I19" s="82"/>
      <c r="J19" s="82"/>
      <c r="K19" s="124"/>
      <c r="L19" s="90">
        <v>0.2</v>
      </c>
      <c r="M19" s="82">
        <v>0.2</v>
      </c>
      <c r="N19" s="82">
        <v>0.2</v>
      </c>
      <c r="O19" s="82">
        <v>0.2</v>
      </c>
      <c r="P19" s="82">
        <v>0.1</v>
      </c>
      <c r="Q19" s="82">
        <v>0.1</v>
      </c>
      <c r="R19" s="83"/>
    </row>
    <row r="20" spans="1:18" ht="15">
      <c r="A20" s="94" t="s">
        <v>232</v>
      </c>
      <c r="B20" s="17"/>
      <c r="C20" s="18"/>
      <c r="D20" s="18"/>
      <c r="E20" s="20"/>
      <c r="F20" s="21">
        <v>0.2</v>
      </c>
      <c r="G20" s="18">
        <v>0.2</v>
      </c>
      <c r="H20" s="18"/>
      <c r="I20" s="18">
        <v>0.2</v>
      </c>
      <c r="J20" s="18">
        <v>0.2</v>
      </c>
      <c r="K20" s="19"/>
      <c r="L20" s="17">
        <v>0.2</v>
      </c>
      <c r="M20" s="18">
        <v>0.2</v>
      </c>
      <c r="N20" s="18">
        <v>0.2</v>
      </c>
      <c r="O20" s="18"/>
      <c r="P20" s="18"/>
      <c r="Q20" s="18">
        <v>0.2</v>
      </c>
      <c r="R20" s="20"/>
    </row>
    <row r="21" spans="1:18" ht="15">
      <c r="A21" s="94" t="s">
        <v>325</v>
      </c>
      <c r="B21" s="17"/>
      <c r="C21" s="18"/>
      <c r="D21" s="18"/>
      <c r="E21" s="20"/>
      <c r="F21" s="21">
        <v>0.2</v>
      </c>
      <c r="G21" s="18">
        <v>0.2</v>
      </c>
      <c r="H21" s="18"/>
      <c r="I21" s="18">
        <v>0.2</v>
      </c>
      <c r="J21" s="18">
        <v>0.2</v>
      </c>
      <c r="K21" s="19"/>
      <c r="L21" s="17"/>
      <c r="M21" s="18"/>
      <c r="N21" s="18"/>
      <c r="O21" s="18"/>
      <c r="P21" s="18"/>
      <c r="Q21" s="18"/>
      <c r="R21" s="20"/>
    </row>
    <row r="22" spans="1:18" ht="15">
      <c r="A22" s="94" t="s">
        <v>371</v>
      </c>
      <c r="B22" s="17"/>
      <c r="C22" s="18"/>
      <c r="D22" s="18"/>
      <c r="E22" s="20"/>
      <c r="F22" s="21">
        <v>0.2</v>
      </c>
      <c r="G22" s="18"/>
      <c r="H22" s="18"/>
      <c r="I22" s="18">
        <v>0.2</v>
      </c>
      <c r="J22" s="18"/>
      <c r="K22" s="19">
        <v>0.2</v>
      </c>
      <c r="L22" s="17">
        <v>0.1</v>
      </c>
      <c r="M22" s="18"/>
      <c r="N22" s="18">
        <v>0.1</v>
      </c>
      <c r="O22" s="18"/>
      <c r="P22" s="18"/>
      <c r="Q22" s="18"/>
      <c r="R22" s="20"/>
    </row>
    <row r="23" spans="1:18" ht="15">
      <c r="A23" s="94" t="s">
        <v>372</v>
      </c>
      <c r="B23" s="17"/>
      <c r="C23" s="18"/>
      <c r="D23" s="18"/>
      <c r="E23" s="20"/>
      <c r="F23" s="21">
        <v>0.2</v>
      </c>
      <c r="G23" s="18">
        <v>0.1</v>
      </c>
      <c r="H23" s="18"/>
      <c r="I23" s="18">
        <v>0.2</v>
      </c>
      <c r="J23" s="18"/>
      <c r="K23" s="19">
        <v>0.1</v>
      </c>
      <c r="L23" s="17"/>
      <c r="M23" s="18"/>
      <c r="N23" s="18">
        <v>0.1</v>
      </c>
      <c r="O23" s="18"/>
      <c r="P23" s="18"/>
      <c r="Q23" s="18"/>
      <c r="R23" s="20"/>
    </row>
    <row r="24" spans="1:18" ht="30">
      <c r="A24" s="94" t="s">
        <v>390</v>
      </c>
      <c r="B24" s="17"/>
      <c r="C24" s="18"/>
      <c r="D24" s="18"/>
      <c r="E24" s="20"/>
      <c r="F24" s="21">
        <v>0.2</v>
      </c>
      <c r="G24" s="18"/>
      <c r="H24" s="18"/>
      <c r="I24" s="18">
        <v>0.2</v>
      </c>
      <c r="J24" s="18">
        <v>0.2</v>
      </c>
      <c r="K24" s="19">
        <v>0.2</v>
      </c>
      <c r="L24" s="17"/>
      <c r="M24" s="18"/>
      <c r="N24" s="18"/>
      <c r="O24" s="18"/>
      <c r="P24" s="18"/>
      <c r="Q24" s="18"/>
      <c r="R24" s="20"/>
    </row>
    <row r="25" spans="1:18" ht="15">
      <c r="A25" s="94" t="s">
        <v>373</v>
      </c>
      <c r="B25" s="17"/>
      <c r="C25" s="18"/>
      <c r="D25" s="18"/>
      <c r="E25" s="20"/>
      <c r="F25" s="21">
        <v>0.2</v>
      </c>
      <c r="G25" s="18"/>
      <c r="H25" s="18"/>
      <c r="I25" s="18">
        <v>0.2</v>
      </c>
      <c r="J25" s="18"/>
      <c r="K25" s="19"/>
      <c r="L25" s="17"/>
      <c r="M25" s="18"/>
      <c r="N25" s="18"/>
      <c r="O25" s="18"/>
      <c r="P25" s="18"/>
      <c r="Q25" s="18"/>
      <c r="R25" s="20"/>
    </row>
    <row r="26" spans="1:18" ht="15">
      <c r="A26" s="94" t="s">
        <v>245</v>
      </c>
      <c r="B26" s="90"/>
      <c r="C26" s="82"/>
      <c r="D26" s="82"/>
      <c r="E26" s="83"/>
      <c r="F26" s="87">
        <v>0.2</v>
      </c>
      <c r="G26" s="82"/>
      <c r="H26" s="82"/>
      <c r="I26" s="82">
        <v>0.2</v>
      </c>
      <c r="J26" s="82">
        <v>0.1</v>
      </c>
      <c r="K26" s="124">
        <v>0.1</v>
      </c>
      <c r="L26" s="90"/>
      <c r="M26" s="82"/>
      <c r="N26" s="82">
        <v>0.1</v>
      </c>
      <c r="O26" s="82"/>
      <c r="P26" s="82"/>
      <c r="Q26" s="82"/>
      <c r="R26" s="83"/>
    </row>
    <row r="27" spans="1:18" ht="15">
      <c r="A27" s="94" t="s">
        <v>374</v>
      </c>
      <c r="B27" s="90"/>
      <c r="C27" s="82"/>
      <c r="D27" s="82"/>
      <c r="E27" s="83"/>
      <c r="F27" s="87">
        <v>0.2</v>
      </c>
      <c r="G27" s="82"/>
      <c r="H27" s="82"/>
      <c r="I27" s="82">
        <v>0.2</v>
      </c>
      <c r="J27" s="82">
        <v>0.1</v>
      </c>
      <c r="K27" s="124">
        <v>0.1</v>
      </c>
      <c r="L27" s="90"/>
      <c r="M27" s="82"/>
      <c r="N27" s="82">
        <v>0.1</v>
      </c>
      <c r="O27" s="82"/>
      <c r="P27" s="82"/>
      <c r="Q27" s="82"/>
      <c r="R27" s="83"/>
    </row>
    <row r="28" spans="1:18" ht="15">
      <c r="A28" s="94" t="s">
        <v>375</v>
      </c>
      <c r="B28" s="90"/>
      <c r="C28" s="82"/>
      <c r="D28" s="82"/>
      <c r="E28" s="83"/>
      <c r="F28" s="87">
        <v>0.2</v>
      </c>
      <c r="G28" s="82"/>
      <c r="H28" s="82"/>
      <c r="I28" s="82">
        <v>0.2</v>
      </c>
      <c r="J28" s="82">
        <v>0.1</v>
      </c>
      <c r="K28" s="124">
        <v>0.1</v>
      </c>
      <c r="L28" s="90"/>
      <c r="M28" s="82"/>
      <c r="N28" s="82">
        <v>0.1</v>
      </c>
      <c r="O28" s="82"/>
      <c r="P28" s="82"/>
      <c r="Q28" s="82"/>
      <c r="R28" s="83"/>
    </row>
    <row r="29" spans="1:18" ht="15">
      <c r="A29" s="94" t="s">
        <v>376</v>
      </c>
      <c r="B29" s="90"/>
      <c r="C29" s="82"/>
      <c r="D29" s="82"/>
      <c r="E29" s="83"/>
      <c r="F29" s="87">
        <v>0.2</v>
      </c>
      <c r="G29" s="82">
        <v>0.1</v>
      </c>
      <c r="H29" s="82"/>
      <c r="I29" s="82">
        <v>0.1</v>
      </c>
      <c r="J29" s="82">
        <v>0.1</v>
      </c>
      <c r="K29" s="124"/>
      <c r="L29" s="90">
        <v>0.2</v>
      </c>
      <c r="M29" s="82">
        <v>0.2</v>
      </c>
      <c r="N29" s="82">
        <v>0.2</v>
      </c>
      <c r="O29" s="82">
        <v>0.1</v>
      </c>
      <c r="P29" s="82">
        <v>0.1</v>
      </c>
      <c r="Q29" s="82">
        <v>0.2</v>
      </c>
      <c r="R29" s="83">
        <v>0.2</v>
      </c>
    </row>
    <row r="30" spans="1:18" ht="15">
      <c r="A30" s="94" t="s">
        <v>377</v>
      </c>
      <c r="B30" s="90"/>
      <c r="C30" s="82"/>
      <c r="D30" s="82"/>
      <c r="E30" s="83"/>
      <c r="F30" s="87">
        <v>0.2</v>
      </c>
      <c r="G30" s="82">
        <v>0.2</v>
      </c>
      <c r="H30" s="82"/>
      <c r="I30" s="82">
        <v>0.2</v>
      </c>
      <c r="J30" s="82">
        <v>0.2</v>
      </c>
      <c r="K30" s="124"/>
      <c r="L30" s="90">
        <v>0.2</v>
      </c>
      <c r="M30" s="82">
        <v>0.2</v>
      </c>
      <c r="N30" s="82">
        <v>0.2</v>
      </c>
      <c r="O30" s="82"/>
      <c r="P30" s="82"/>
      <c r="Q30" s="82">
        <v>0.2</v>
      </c>
      <c r="R30" s="83"/>
    </row>
    <row r="31" spans="1:18" ht="15">
      <c r="A31" s="94" t="s">
        <v>378</v>
      </c>
      <c r="B31" s="90"/>
      <c r="C31" s="82"/>
      <c r="D31" s="82"/>
      <c r="E31" s="83"/>
      <c r="F31" s="87">
        <v>0.2</v>
      </c>
      <c r="G31" s="82">
        <v>0.2</v>
      </c>
      <c r="H31" s="82"/>
      <c r="I31" s="82">
        <v>0.2</v>
      </c>
      <c r="J31" s="82"/>
      <c r="K31" s="124"/>
      <c r="L31" s="90"/>
      <c r="M31" s="82">
        <v>0.2</v>
      </c>
      <c r="N31" s="82"/>
      <c r="O31" s="82"/>
      <c r="P31" s="82"/>
      <c r="Q31" s="82"/>
      <c r="R31" s="83"/>
    </row>
    <row r="32" spans="1:18" ht="15">
      <c r="A32" s="94" t="s">
        <v>379</v>
      </c>
      <c r="B32" s="17">
        <v>0.2</v>
      </c>
      <c r="C32" s="18"/>
      <c r="D32" s="18"/>
      <c r="E32" s="20"/>
      <c r="F32" s="21">
        <v>0.2</v>
      </c>
      <c r="G32" s="18">
        <v>0.2</v>
      </c>
      <c r="H32" s="18"/>
      <c r="I32" s="82">
        <v>0.2</v>
      </c>
      <c r="J32" s="18">
        <v>0.2</v>
      </c>
      <c r="K32" s="19">
        <v>0.2</v>
      </c>
      <c r="L32" s="17">
        <v>0.2</v>
      </c>
      <c r="M32" s="18">
        <v>0.2</v>
      </c>
      <c r="N32" s="18">
        <v>0.2</v>
      </c>
      <c r="O32" s="18">
        <v>0.2</v>
      </c>
      <c r="P32" s="18">
        <v>0.2</v>
      </c>
      <c r="Q32" s="18">
        <v>0.2</v>
      </c>
      <c r="R32" s="20">
        <v>0.2</v>
      </c>
    </row>
    <row r="33" spans="1:18" ht="15">
      <c r="A33" s="94" t="s">
        <v>273</v>
      </c>
      <c r="B33" s="17">
        <v>0.2</v>
      </c>
      <c r="C33" s="18"/>
      <c r="D33" s="18"/>
      <c r="E33" s="20"/>
      <c r="F33" s="21"/>
      <c r="G33" s="18"/>
      <c r="H33" s="18"/>
      <c r="I33" s="82"/>
      <c r="J33" s="18"/>
      <c r="K33" s="19"/>
      <c r="L33" s="17"/>
      <c r="M33" s="18">
        <v>0.2</v>
      </c>
      <c r="N33" s="18">
        <v>0.1</v>
      </c>
      <c r="O33" s="18">
        <v>0.2</v>
      </c>
      <c r="P33" s="18">
        <v>0.2</v>
      </c>
      <c r="Q33" s="18">
        <v>0.2</v>
      </c>
      <c r="R33" s="20">
        <v>0.2</v>
      </c>
    </row>
    <row r="34" spans="1:18" ht="15">
      <c r="A34" s="94" t="s">
        <v>380</v>
      </c>
      <c r="B34" s="17"/>
      <c r="C34" s="18"/>
      <c r="D34" s="18"/>
      <c r="E34" s="20"/>
      <c r="F34" s="21">
        <v>0.2</v>
      </c>
      <c r="G34" s="18">
        <v>0.2</v>
      </c>
      <c r="H34" s="18"/>
      <c r="I34" s="82"/>
      <c r="J34" s="18">
        <v>0.2</v>
      </c>
      <c r="K34" s="19"/>
      <c r="L34" s="17">
        <v>0.2</v>
      </c>
      <c r="M34" s="18">
        <v>0.2</v>
      </c>
      <c r="N34" s="18"/>
      <c r="O34" s="18"/>
      <c r="P34" s="18"/>
      <c r="Q34" s="18"/>
      <c r="R34" s="20"/>
    </row>
    <row r="35" spans="1:18" ht="15">
      <c r="A35" s="94" t="s">
        <v>381</v>
      </c>
      <c r="B35" s="17"/>
      <c r="C35" s="18"/>
      <c r="D35" s="18"/>
      <c r="E35" s="20"/>
      <c r="F35" s="21">
        <v>0.2</v>
      </c>
      <c r="G35" s="18">
        <v>0.2</v>
      </c>
      <c r="H35" s="18"/>
      <c r="I35" s="82"/>
      <c r="J35" s="18">
        <v>0.2</v>
      </c>
      <c r="K35" s="19"/>
      <c r="L35" s="17">
        <v>0.2</v>
      </c>
      <c r="M35" s="18">
        <v>0.2</v>
      </c>
      <c r="N35" s="18"/>
      <c r="O35" s="18"/>
      <c r="P35" s="18"/>
      <c r="Q35" s="18"/>
      <c r="R35" s="20"/>
    </row>
    <row r="36" spans="1:18" ht="15">
      <c r="A36" s="94" t="s">
        <v>382</v>
      </c>
      <c r="B36" s="17">
        <v>0.2</v>
      </c>
      <c r="C36" s="18"/>
      <c r="D36" s="18"/>
      <c r="E36" s="20"/>
      <c r="F36" s="21"/>
      <c r="G36" s="18"/>
      <c r="H36" s="18"/>
      <c r="I36" s="82"/>
      <c r="J36" s="18"/>
      <c r="K36" s="19"/>
      <c r="L36" s="17"/>
      <c r="M36" s="18">
        <v>0.2</v>
      </c>
      <c r="N36" s="18"/>
      <c r="O36" s="18">
        <v>0.2</v>
      </c>
      <c r="P36" s="18">
        <v>0.2</v>
      </c>
      <c r="Q36" s="18"/>
      <c r="R36" s="20"/>
    </row>
    <row r="37" spans="1:18" ht="30">
      <c r="A37" s="94" t="s">
        <v>383</v>
      </c>
      <c r="B37" s="17">
        <v>0.2</v>
      </c>
      <c r="C37" s="18"/>
      <c r="D37" s="18"/>
      <c r="E37" s="20"/>
      <c r="F37" s="21"/>
      <c r="G37" s="18"/>
      <c r="H37" s="18"/>
      <c r="I37" s="82"/>
      <c r="J37" s="18"/>
      <c r="K37" s="19"/>
      <c r="L37" s="17"/>
      <c r="M37" s="18">
        <v>0.2</v>
      </c>
      <c r="N37" s="18"/>
      <c r="O37" s="18">
        <v>0.2</v>
      </c>
      <c r="P37" s="18">
        <v>0.2</v>
      </c>
      <c r="Q37" s="18"/>
      <c r="R37" s="20"/>
    </row>
    <row r="38" spans="1:18" ht="15">
      <c r="A38" s="94" t="s">
        <v>384</v>
      </c>
      <c r="B38" s="17"/>
      <c r="C38" s="18"/>
      <c r="D38" s="18"/>
      <c r="E38" s="20"/>
      <c r="F38" s="21">
        <v>0.2</v>
      </c>
      <c r="G38" s="18"/>
      <c r="H38" s="18"/>
      <c r="I38" s="82"/>
      <c r="J38" s="18"/>
      <c r="K38" s="19"/>
      <c r="L38" s="17">
        <v>0.2</v>
      </c>
      <c r="M38" s="18"/>
      <c r="N38" s="18">
        <v>0.2</v>
      </c>
      <c r="O38" s="18"/>
      <c r="P38" s="18"/>
      <c r="Q38" s="18"/>
      <c r="R38" s="20"/>
    </row>
    <row r="39" spans="1:18" ht="15">
      <c r="A39" s="94" t="s">
        <v>385</v>
      </c>
      <c r="B39" s="17"/>
      <c r="C39" s="18"/>
      <c r="D39" s="18"/>
      <c r="E39" s="20"/>
      <c r="F39" s="21">
        <v>0.2</v>
      </c>
      <c r="G39" s="18"/>
      <c r="H39" s="18"/>
      <c r="I39" s="18"/>
      <c r="J39" s="18"/>
      <c r="K39" s="19"/>
      <c r="L39" s="17">
        <v>0.2</v>
      </c>
      <c r="M39" s="18"/>
      <c r="N39" s="18">
        <v>0.2</v>
      </c>
      <c r="O39" s="18">
        <v>0.2</v>
      </c>
      <c r="P39" s="18">
        <v>0.2</v>
      </c>
      <c r="Q39" s="18">
        <v>0.1</v>
      </c>
      <c r="R39" s="20">
        <v>0.2</v>
      </c>
    </row>
    <row r="40" spans="1:18" ht="15">
      <c r="A40" s="122" t="s">
        <v>386</v>
      </c>
      <c r="B40" s="17">
        <v>0.2</v>
      </c>
      <c r="C40" s="18"/>
      <c r="D40" s="18"/>
      <c r="E40" s="20"/>
      <c r="F40" s="21">
        <v>0.2</v>
      </c>
      <c r="G40" s="18"/>
      <c r="H40" s="18"/>
      <c r="I40" s="82">
        <v>0.2</v>
      </c>
      <c r="J40" s="18"/>
      <c r="K40" s="19">
        <v>0.2</v>
      </c>
      <c r="L40" s="17">
        <v>0.2</v>
      </c>
      <c r="M40" s="18"/>
      <c r="N40" s="18">
        <v>0.1</v>
      </c>
      <c r="O40" s="18"/>
      <c r="P40" s="18"/>
      <c r="Q40" s="18"/>
      <c r="R40" s="20">
        <v>0.2</v>
      </c>
    </row>
    <row r="41" spans="1:18" ht="15">
      <c r="A41" s="122" t="s">
        <v>387</v>
      </c>
      <c r="B41" s="17"/>
      <c r="C41" s="18"/>
      <c r="D41" s="18"/>
      <c r="E41" s="20"/>
      <c r="F41" s="21">
        <v>0.2</v>
      </c>
      <c r="G41" s="18">
        <v>0.2</v>
      </c>
      <c r="H41" s="18"/>
      <c r="I41" s="82">
        <v>0.2</v>
      </c>
      <c r="J41" s="18">
        <v>0.2</v>
      </c>
      <c r="K41" s="19"/>
      <c r="L41" s="17">
        <v>0.2</v>
      </c>
      <c r="M41" s="18">
        <v>0.2</v>
      </c>
      <c r="N41" s="18">
        <v>0.2</v>
      </c>
      <c r="O41" s="18"/>
      <c r="P41" s="18"/>
      <c r="Q41" s="18">
        <v>0.2</v>
      </c>
      <c r="R41" s="20"/>
    </row>
    <row r="42" spans="1:18" ht="15">
      <c r="A42" s="122" t="s">
        <v>287</v>
      </c>
      <c r="B42" s="17">
        <v>0.2</v>
      </c>
      <c r="C42" s="18"/>
      <c r="D42" s="18"/>
      <c r="E42" s="20"/>
      <c r="F42" s="21">
        <v>0.2</v>
      </c>
      <c r="G42" s="18"/>
      <c r="H42" s="18"/>
      <c r="I42" s="82"/>
      <c r="J42" s="18"/>
      <c r="K42" s="19"/>
      <c r="L42" s="17">
        <v>0.2</v>
      </c>
      <c r="M42" s="18">
        <v>0.2</v>
      </c>
      <c r="N42" s="18"/>
      <c r="O42" s="18">
        <v>0.2</v>
      </c>
      <c r="P42" s="18">
        <v>0.2</v>
      </c>
      <c r="Q42" s="18">
        <v>0.2</v>
      </c>
      <c r="R42" s="20"/>
    </row>
    <row r="43" spans="1:18" ht="15">
      <c r="A43" s="122" t="s">
        <v>291</v>
      </c>
      <c r="B43" s="17">
        <v>0.2</v>
      </c>
      <c r="C43" s="18"/>
      <c r="D43" s="18"/>
      <c r="E43" s="20"/>
      <c r="F43" s="21">
        <v>0.2</v>
      </c>
      <c r="G43" s="18"/>
      <c r="H43" s="18"/>
      <c r="I43" s="82"/>
      <c r="J43" s="18"/>
      <c r="K43" s="19"/>
      <c r="L43" s="17">
        <v>0.2</v>
      </c>
      <c r="M43" s="18"/>
      <c r="N43" s="18">
        <v>0.2</v>
      </c>
      <c r="O43" s="18">
        <v>0.2</v>
      </c>
      <c r="P43" s="18">
        <v>0.2</v>
      </c>
      <c r="Q43" s="18">
        <v>0.1</v>
      </c>
      <c r="R43" s="20">
        <v>0.2</v>
      </c>
    </row>
    <row r="44" spans="1:18" ht="15">
      <c r="A44" s="122" t="s">
        <v>293</v>
      </c>
      <c r="B44" s="17"/>
      <c r="C44" s="18"/>
      <c r="D44" s="18"/>
      <c r="E44" s="20"/>
      <c r="F44" s="21">
        <v>0.2</v>
      </c>
      <c r="G44" s="18">
        <v>0.1</v>
      </c>
      <c r="H44" s="18"/>
      <c r="I44" s="82"/>
      <c r="J44" s="18"/>
      <c r="K44" s="19"/>
      <c r="L44" s="17">
        <v>0.2</v>
      </c>
      <c r="M44" s="18">
        <v>0.2</v>
      </c>
      <c r="N44" s="18">
        <v>0.2</v>
      </c>
      <c r="O44" s="18">
        <v>0.1</v>
      </c>
      <c r="P44" s="18">
        <v>0.1</v>
      </c>
      <c r="Q44" s="18">
        <v>0.2</v>
      </c>
      <c r="R44" s="20">
        <v>0.1</v>
      </c>
    </row>
    <row r="45" spans="1:18" ht="15">
      <c r="A45" s="122" t="s">
        <v>391</v>
      </c>
      <c r="B45" s="17">
        <v>0.2</v>
      </c>
      <c r="C45" s="18"/>
      <c r="D45" s="18"/>
      <c r="E45" s="20"/>
      <c r="F45" s="21"/>
      <c r="G45" s="18"/>
      <c r="H45" s="18"/>
      <c r="I45" s="82"/>
      <c r="J45" s="18"/>
      <c r="K45" s="19"/>
      <c r="L45" s="17"/>
      <c r="M45" s="18">
        <v>0.2</v>
      </c>
      <c r="N45" s="18"/>
      <c r="O45" s="18">
        <v>0.2</v>
      </c>
      <c r="P45" s="18">
        <v>0.2</v>
      </c>
      <c r="Q45" s="18"/>
      <c r="R45" s="20"/>
    </row>
    <row r="46" spans="1:18" ht="15">
      <c r="A46" s="122" t="s">
        <v>297</v>
      </c>
      <c r="B46" s="17">
        <v>0.2</v>
      </c>
      <c r="C46" s="18"/>
      <c r="D46" s="18"/>
      <c r="E46" s="20"/>
      <c r="F46" s="21"/>
      <c r="G46" s="18"/>
      <c r="H46" s="18"/>
      <c r="I46" s="18"/>
      <c r="J46" s="18"/>
      <c r="K46" s="19"/>
      <c r="L46" s="17"/>
      <c r="M46" s="18">
        <v>0.2</v>
      </c>
      <c r="N46" s="18"/>
      <c r="O46" s="18">
        <v>0.2</v>
      </c>
      <c r="P46" s="18">
        <v>0.2</v>
      </c>
      <c r="Q46" s="18"/>
      <c r="R46" s="20"/>
    </row>
  </sheetData>
  <sheetProtection password="B5DD" sheet="1" objects="1" scenarios="1"/>
  <mergeCells count="1">
    <mergeCell ref="T3:U4"/>
  </mergeCells>
  <conditionalFormatting sqref="B2:R46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13" sqref="D13:E13"/>
    </sheetView>
  </sheetViews>
  <sheetFormatPr defaultColWidth="11.421875" defaultRowHeight="15"/>
  <cols>
    <col min="1" max="1" width="45.7109375" style="0" customWidth="1"/>
    <col min="2" max="2" width="30.00390625" style="128" customWidth="1"/>
  </cols>
  <sheetData>
    <row r="1" spans="1:2" ht="16.5" thickBot="1">
      <c r="A1" s="99" t="s">
        <v>34</v>
      </c>
      <c r="B1" s="126" t="s">
        <v>99</v>
      </c>
    </row>
    <row r="2" spans="1:7" ht="30">
      <c r="A2" s="93" t="s">
        <v>363</v>
      </c>
      <c r="B2" s="127">
        <v>5</v>
      </c>
      <c r="D2" s="101"/>
      <c r="E2" s="101"/>
      <c r="F2" s="101"/>
      <c r="G2" s="101"/>
    </row>
    <row r="3" spans="1:7" ht="30">
      <c r="A3" s="94" t="s">
        <v>359</v>
      </c>
      <c r="B3" s="125">
        <v>5</v>
      </c>
      <c r="D3" s="101"/>
      <c r="E3" s="101"/>
      <c r="F3" s="101"/>
      <c r="G3" s="101"/>
    </row>
    <row r="4" spans="1:7" ht="45">
      <c r="A4" s="94" t="s">
        <v>360</v>
      </c>
      <c r="B4" s="125">
        <v>7.194</v>
      </c>
      <c r="D4" s="101"/>
      <c r="E4" s="101"/>
      <c r="F4" s="101"/>
      <c r="G4" s="101"/>
    </row>
    <row r="5" spans="1:7" ht="45">
      <c r="A5" s="94" t="s">
        <v>388</v>
      </c>
      <c r="B5" s="125">
        <v>5</v>
      </c>
      <c r="D5" s="101"/>
      <c r="E5" s="101"/>
      <c r="F5" s="101"/>
      <c r="G5" s="101"/>
    </row>
    <row r="6" spans="1:7" ht="15">
      <c r="A6" s="94" t="s">
        <v>204</v>
      </c>
      <c r="B6" s="125">
        <v>11.156</v>
      </c>
      <c r="D6" s="101"/>
      <c r="E6" s="101"/>
      <c r="F6" s="101"/>
      <c r="G6" s="101"/>
    </row>
    <row r="7" spans="1:7" ht="30">
      <c r="A7" s="94" t="s">
        <v>389</v>
      </c>
      <c r="B7" s="125">
        <v>11.074</v>
      </c>
      <c r="D7" s="101"/>
      <c r="E7" s="101"/>
      <c r="F7" s="101"/>
      <c r="G7" s="101"/>
    </row>
    <row r="8" spans="1:2" ht="15">
      <c r="A8" s="94" t="s">
        <v>364</v>
      </c>
      <c r="B8" s="125">
        <v>12.074</v>
      </c>
    </row>
    <row r="9" spans="1:2" ht="30.75" thickBot="1">
      <c r="A9" s="94" t="s">
        <v>365</v>
      </c>
      <c r="B9" s="125">
        <v>8.46</v>
      </c>
    </row>
    <row r="10" spans="1:5" ht="30">
      <c r="A10" s="94" t="s">
        <v>361</v>
      </c>
      <c r="B10" s="125">
        <v>7.163</v>
      </c>
      <c r="D10" s="237" t="s">
        <v>203</v>
      </c>
      <c r="E10" s="238"/>
    </row>
    <row r="11" spans="1:5" ht="15.75" thickBot="1">
      <c r="A11" s="94" t="s">
        <v>366</v>
      </c>
      <c r="B11" s="125">
        <v>11.302</v>
      </c>
      <c r="D11" s="239"/>
      <c r="E11" s="240"/>
    </row>
    <row r="12" spans="1:5" ht="15.75" thickBot="1">
      <c r="A12" s="94" t="s">
        <v>314</v>
      </c>
      <c r="B12" s="125">
        <v>8.798</v>
      </c>
      <c r="D12" s="114" t="s">
        <v>201</v>
      </c>
      <c r="E12" s="114" t="s">
        <v>202</v>
      </c>
    </row>
    <row r="13" spans="1:5" ht="15.75" thickBot="1">
      <c r="A13" s="94" t="s">
        <v>223</v>
      </c>
      <c r="B13" s="125">
        <v>11.978</v>
      </c>
      <c r="D13" s="143" t="e">
        <f>INDEX($B$2:$B$46,MATCH('NOTAS  CIENCIAS'!$I$19,$A$2:$A$46,0),MATCH('NOTAS  CIENCIAS'!$H$23,$B$1,0))</f>
        <v>#N/A</v>
      </c>
      <c r="E13" s="144" t="e">
        <f>INDEX($B$2:$B$46,MATCH('NOTAS  CCSS-HUMANAS'!$I$19,$A$2:$A$46,0),MATCH('NOTAS  CCSS-HUMANAS'!$H$23,$B$1,0))</f>
        <v>#N/A</v>
      </c>
    </row>
    <row r="14" spans="1:2" ht="15">
      <c r="A14" s="94" t="s">
        <v>367</v>
      </c>
      <c r="B14" s="125">
        <v>8.974</v>
      </c>
    </row>
    <row r="15" spans="1:2" ht="30">
      <c r="A15" s="94" t="s">
        <v>368</v>
      </c>
      <c r="B15" s="125">
        <v>12.058</v>
      </c>
    </row>
    <row r="16" spans="1:2" ht="15">
      <c r="A16" s="94" t="s">
        <v>369</v>
      </c>
      <c r="B16" s="125">
        <v>5</v>
      </c>
    </row>
    <row r="17" spans="1:2" ht="15">
      <c r="A17" s="94" t="s">
        <v>370</v>
      </c>
      <c r="B17" s="125">
        <v>5</v>
      </c>
    </row>
    <row r="18" spans="1:2" ht="45">
      <c r="A18" s="94" t="s">
        <v>362</v>
      </c>
      <c r="B18" s="125">
        <v>5</v>
      </c>
    </row>
    <row r="19" spans="1:2" ht="15">
      <c r="A19" s="94" t="s">
        <v>230</v>
      </c>
      <c r="B19" s="125">
        <v>10.904</v>
      </c>
    </row>
    <row r="20" spans="1:2" ht="15">
      <c r="A20" s="94" t="s">
        <v>232</v>
      </c>
      <c r="B20" s="125">
        <v>10.716</v>
      </c>
    </row>
    <row r="21" spans="1:2" ht="15">
      <c r="A21" s="94" t="s">
        <v>325</v>
      </c>
      <c r="B21" s="125">
        <v>12.258</v>
      </c>
    </row>
    <row r="22" spans="1:2" ht="15">
      <c r="A22" s="94" t="s">
        <v>371</v>
      </c>
      <c r="B22" s="125">
        <v>5</v>
      </c>
    </row>
    <row r="23" spans="1:2" ht="15">
      <c r="A23" s="94" t="s">
        <v>372</v>
      </c>
      <c r="B23" s="125">
        <v>7.502</v>
      </c>
    </row>
    <row r="24" spans="1:2" ht="45">
      <c r="A24" s="94" t="s">
        <v>390</v>
      </c>
      <c r="B24" s="125">
        <v>5</v>
      </c>
    </row>
    <row r="25" spans="1:2" ht="15">
      <c r="A25" s="94" t="s">
        <v>373</v>
      </c>
      <c r="B25" s="125">
        <v>9.31</v>
      </c>
    </row>
    <row r="26" spans="1:2" ht="15">
      <c r="A26" s="94" t="s">
        <v>245</v>
      </c>
      <c r="B26" s="125">
        <v>9.034</v>
      </c>
    </row>
    <row r="27" spans="1:2" ht="30">
      <c r="A27" s="94" t="s">
        <v>374</v>
      </c>
      <c r="B27" s="125">
        <v>5</v>
      </c>
    </row>
    <row r="28" spans="1:2" ht="15">
      <c r="A28" s="94" t="s">
        <v>375</v>
      </c>
      <c r="B28" s="125">
        <v>11.49</v>
      </c>
    </row>
    <row r="29" spans="1:2" ht="15">
      <c r="A29" s="94" t="s">
        <v>376</v>
      </c>
      <c r="B29" s="125">
        <v>12.316</v>
      </c>
    </row>
    <row r="30" spans="1:2" ht="30">
      <c r="A30" s="94" t="s">
        <v>377</v>
      </c>
      <c r="B30" s="125">
        <v>12.666</v>
      </c>
    </row>
    <row r="31" spans="1:2" ht="15">
      <c r="A31" s="94" t="s">
        <v>378</v>
      </c>
      <c r="B31" s="125">
        <v>8.28</v>
      </c>
    </row>
    <row r="32" spans="1:2" ht="15">
      <c r="A32" s="94" t="s">
        <v>379</v>
      </c>
      <c r="B32" s="125">
        <v>11.818</v>
      </c>
    </row>
    <row r="33" spans="1:2" ht="15">
      <c r="A33" s="94" t="s">
        <v>273</v>
      </c>
      <c r="B33" s="125">
        <v>5</v>
      </c>
    </row>
    <row r="34" spans="1:2" ht="30">
      <c r="A34" s="94" t="s">
        <v>380</v>
      </c>
      <c r="B34" s="125">
        <v>9.138</v>
      </c>
    </row>
    <row r="35" spans="1:2" ht="15">
      <c r="A35" s="94" t="s">
        <v>381</v>
      </c>
      <c r="B35" s="125">
        <v>8.087</v>
      </c>
    </row>
    <row r="36" spans="1:2" ht="15">
      <c r="A36" s="94" t="s">
        <v>382</v>
      </c>
      <c r="B36" s="125">
        <v>5</v>
      </c>
    </row>
    <row r="37" spans="1:2" ht="30">
      <c r="A37" s="94" t="s">
        <v>383</v>
      </c>
      <c r="B37" s="125">
        <v>8.944</v>
      </c>
    </row>
    <row r="38" spans="1:2" ht="15">
      <c r="A38" s="94" t="s">
        <v>384</v>
      </c>
      <c r="B38" s="125">
        <v>5</v>
      </c>
    </row>
    <row r="39" spans="1:2" ht="15">
      <c r="A39" s="94" t="s">
        <v>385</v>
      </c>
      <c r="B39" s="125">
        <v>5</v>
      </c>
    </row>
    <row r="40" spans="1:2" ht="15">
      <c r="A40" s="122" t="s">
        <v>386</v>
      </c>
      <c r="B40" s="125">
        <v>5</v>
      </c>
    </row>
    <row r="41" spans="1:2" ht="15">
      <c r="A41" s="122" t="s">
        <v>387</v>
      </c>
      <c r="B41" s="125">
        <v>9.206</v>
      </c>
    </row>
    <row r="42" spans="1:2" ht="15">
      <c r="A42" s="122" t="s">
        <v>287</v>
      </c>
      <c r="B42" s="125">
        <v>11.294</v>
      </c>
    </row>
    <row r="43" spans="1:2" ht="15">
      <c r="A43" s="122" t="s">
        <v>291</v>
      </c>
      <c r="B43" s="125">
        <v>11.898</v>
      </c>
    </row>
    <row r="44" spans="1:2" ht="15">
      <c r="A44" s="122" t="s">
        <v>293</v>
      </c>
      <c r="B44" s="125">
        <v>6.98</v>
      </c>
    </row>
    <row r="45" spans="1:2" ht="15">
      <c r="A45" s="122" t="s">
        <v>391</v>
      </c>
      <c r="B45" s="125">
        <v>5</v>
      </c>
    </row>
    <row r="46" spans="1:2" ht="15.75" thickBot="1">
      <c r="A46" s="123" t="s">
        <v>297</v>
      </c>
      <c r="B46" s="111">
        <v>5.496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29">
      <selection activeCell="A2" sqref="A2:A59"/>
    </sheetView>
  </sheetViews>
  <sheetFormatPr defaultColWidth="11.421875" defaultRowHeight="15"/>
  <cols>
    <col min="1" max="1" width="64.8515625" style="55" customWidth="1"/>
    <col min="2" max="18" width="6.71093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93" t="s">
        <v>392</v>
      </c>
      <c r="B2" s="14"/>
      <c r="C2" s="13"/>
      <c r="D2" s="13"/>
      <c r="E2" s="16"/>
      <c r="F2" s="14">
        <v>0.2</v>
      </c>
      <c r="G2" s="13">
        <v>0.2</v>
      </c>
      <c r="H2" s="13"/>
      <c r="I2" s="13">
        <v>0.2</v>
      </c>
      <c r="J2" s="13">
        <v>0.2</v>
      </c>
      <c r="K2" s="16"/>
      <c r="L2" s="12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94" t="s">
        <v>393</v>
      </c>
      <c r="B3" s="17"/>
      <c r="C3" s="18"/>
      <c r="D3" s="18"/>
      <c r="E3" s="20"/>
      <c r="F3" s="17">
        <v>0.2</v>
      </c>
      <c r="G3" s="18">
        <v>0.2</v>
      </c>
      <c r="H3" s="18"/>
      <c r="I3" s="18">
        <v>0.2</v>
      </c>
      <c r="J3" s="18">
        <v>0.2</v>
      </c>
      <c r="K3" s="20"/>
      <c r="L3" s="21">
        <v>0.2</v>
      </c>
      <c r="M3" s="18">
        <v>0.2</v>
      </c>
      <c r="N3" s="18">
        <v>0.2</v>
      </c>
      <c r="O3" s="18"/>
      <c r="P3" s="18"/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94" t="s">
        <v>442</v>
      </c>
      <c r="B4" s="17"/>
      <c r="C4" s="18"/>
      <c r="D4" s="18"/>
      <c r="E4" s="20"/>
      <c r="F4" s="17">
        <v>0.2</v>
      </c>
      <c r="G4" s="18">
        <v>0.2</v>
      </c>
      <c r="H4" s="18"/>
      <c r="I4" s="18">
        <v>0.2</v>
      </c>
      <c r="J4" s="18">
        <v>0.2</v>
      </c>
      <c r="K4" s="20"/>
      <c r="L4" s="21">
        <v>0.2</v>
      </c>
      <c r="M4" s="18">
        <v>0.2</v>
      </c>
      <c r="N4" s="18">
        <v>0.2</v>
      </c>
      <c r="O4" s="18"/>
      <c r="P4" s="18"/>
      <c r="Q4" s="18">
        <v>0.2</v>
      </c>
      <c r="R4" s="20"/>
      <c r="T4" s="239"/>
      <c r="U4" s="240"/>
      <c r="V4" s="92"/>
    </row>
    <row r="5" spans="1:22" ht="15.75" thickBot="1">
      <c r="A5" s="94" t="s">
        <v>394</v>
      </c>
      <c r="B5" s="17"/>
      <c r="C5" s="18"/>
      <c r="D5" s="18"/>
      <c r="E5" s="20"/>
      <c r="F5" s="17">
        <v>0.2</v>
      </c>
      <c r="G5" s="18"/>
      <c r="H5" s="18"/>
      <c r="I5" s="18">
        <v>0.2</v>
      </c>
      <c r="J5" s="18"/>
      <c r="K5" s="20">
        <v>0.2</v>
      </c>
      <c r="L5" s="21"/>
      <c r="M5" s="18"/>
      <c r="N5" s="18">
        <v>0.1</v>
      </c>
      <c r="O5" s="18"/>
      <c r="P5" s="18"/>
      <c r="Q5" s="18">
        <v>0.1</v>
      </c>
      <c r="R5" s="20">
        <v>0.2</v>
      </c>
      <c r="T5" s="115" t="s">
        <v>201</v>
      </c>
      <c r="U5" s="115" t="s">
        <v>202</v>
      </c>
      <c r="V5" s="92"/>
    </row>
    <row r="6" spans="1:22" ht="15">
      <c r="A6" s="94" t="s">
        <v>395</v>
      </c>
      <c r="B6" s="17"/>
      <c r="C6" s="18"/>
      <c r="D6" s="18"/>
      <c r="E6" s="20"/>
      <c r="F6" s="17">
        <v>0.2</v>
      </c>
      <c r="G6" s="18"/>
      <c r="H6" s="18"/>
      <c r="I6" s="18">
        <v>0.2</v>
      </c>
      <c r="J6" s="18"/>
      <c r="K6" s="20">
        <v>0.2</v>
      </c>
      <c r="L6" s="21"/>
      <c r="M6" s="18"/>
      <c r="N6" s="18">
        <v>0.1</v>
      </c>
      <c r="O6" s="18"/>
      <c r="P6" s="18"/>
      <c r="Q6" s="18">
        <v>0.1</v>
      </c>
      <c r="R6" s="20">
        <v>0.2</v>
      </c>
      <c r="T6" s="156" t="e">
        <f>INDEX($B$2:$R$59,MATCH('NOTAS  CIENCIAS'!$I$19,$A$2:$A$59,0),MATCH('NOTAS  CIENCIAS'!H14,$B$1:$R$1,0))</f>
        <v>#N/A</v>
      </c>
      <c r="U6" s="138" t="e">
        <f>INDEX($B$2:$R$59,MATCH('NOTAS  CCSS-HUMANAS'!$I$19,$A$2:$A$59,0),MATCH('NOTAS  CCSS-HUMANAS'!H14,$B$1:$R$1,0))</f>
        <v>#N/A</v>
      </c>
      <c r="V6" s="92"/>
    </row>
    <row r="7" spans="1:22" ht="15">
      <c r="A7" s="94" t="s">
        <v>396</v>
      </c>
      <c r="B7" s="17"/>
      <c r="C7" s="18"/>
      <c r="D7" s="18"/>
      <c r="E7" s="20"/>
      <c r="F7" s="17">
        <v>0.2</v>
      </c>
      <c r="G7" s="18"/>
      <c r="H7" s="18"/>
      <c r="I7" s="18">
        <v>0.2</v>
      </c>
      <c r="J7" s="18">
        <v>0.1</v>
      </c>
      <c r="K7" s="20">
        <v>0.2</v>
      </c>
      <c r="L7" s="21"/>
      <c r="M7" s="18"/>
      <c r="N7" s="18">
        <v>0.1</v>
      </c>
      <c r="O7" s="18"/>
      <c r="P7" s="18"/>
      <c r="Q7" s="18"/>
      <c r="R7" s="20"/>
      <c r="T7" s="139" t="e">
        <f>INDEX($B$2:$R$59,MATCH('NOTAS  CIENCIAS'!$I$19,$A$2:$A$59,0),MATCH('NOTAS  CIENCIAS'!H15,$B$1:$R$1,0))</f>
        <v>#N/A</v>
      </c>
      <c r="U7" s="140" t="e">
        <f>INDEX($B$2:$R$59,MATCH('NOTAS  CCSS-HUMANAS'!$I$19,$A$2:$A$59,0),MATCH('NOTAS  CCSS-HUMANAS'!H15,$B$1:$R$1,0))</f>
        <v>#N/A</v>
      </c>
      <c r="V7" s="92"/>
    </row>
    <row r="8" spans="1:21" ht="15.75" thickBot="1">
      <c r="A8" s="94" t="s">
        <v>397</v>
      </c>
      <c r="B8" s="17"/>
      <c r="C8" s="18"/>
      <c r="D8" s="18"/>
      <c r="E8" s="20"/>
      <c r="F8" s="17">
        <v>0.2</v>
      </c>
      <c r="G8" s="18">
        <v>0.2</v>
      </c>
      <c r="H8" s="18"/>
      <c r="I8" s="18">
        <v>0.2</v>
      </c>
      <c r="J8" s="18">
        <v>0.1</v>
      </c>
      <c r="K8" s="20">
        <v>0.1</v>
      </c>
      <c r="L8" s="21"/>
      <c r="M8" s="18"/>
      <c r="N8" s="18">
        <v>0.1</v>
      </c>
      <c r="O8" s="18"/>
      <c r="P8" s="18"/>
      <c r="Q8" s="18"/>
      <c r="R8" s="20"/>
      <c r="T8" s="141" t="e">
        <f>INDEX($B$2:$R$59,MATCH('NOTAS  CIENCIAS'!$I$19,$A$2:$A$59,0),MATCH('NOTAS  CIENCIAS'!H16,$B$1:$R$1,0))</f>
        <v>#N/A</v>
      </c>
      <c r="U8" s="142" t="e">
        <f>INDEX($B$2:$R$59,MATCH('NOTAS  CCSS-HUMANAS'!$I$19,$A$2:$A$59,0),MATCH('NOTAS  CCSS-HUMANAS'!H16,$B$1:$R$1,0))</f>
        <v>#N/A</v>
      </c>
    </row>
    <row r="9" spans="1:18" ht="15">
      <c r="A9" s="94" t="s">
        <v>398</v>
      </c>
      <c r="B9" s="17"/>
      <c r="C9" s="18"/>
      <c r="D9" s="18"/>
      <c r="E9" s="20"/>
      <c r="F9" s="17">
        <v>0.2</v>
      </c>
      <c r="G9" s="18">
        <v>0.2</v>
      </c>
      <c r="H9" s="18"/>
      <c r="I9" s="18">
        <v>0.2</v>
      </c>
      <c r="J9" s="18">
        <v>0.2</v>
      </c>
      <c r="K9" s="20">
        <v>0.1</v>
      </c>
      <c r="L9" s="21">
        <v>0.1</v>
      </c>
      <c r="M9" s="18"/>
      <c r="N9" s="18"/>
      <c r="O9" s="18"/>
      <c r="P9" s="18"/>
      <c r="Q9" s="18">
        <v>0.1</v>
      </c>
      <c r="R9" s="20"/>
    </row>
    <row r="10" spans="1:18" ht="15">
      <c r="A10" s="94" t="s">
        <v>399</v>
      </c>
      <c r="B10" s="90"/>
      <c r="C10" s="82"/>
      <c r="D10" s="82"/>
      <c r="E10" s="83"/>
      <c r="F10" s="90">
        <v>0.2</v>
      </c>
      <c r="G10" s="82">
        <v>0.2</v>
      </c>
      <c r="H10" s="82"/>
      <c r="I10" s="82">
        <v>0.2</v>
      </c>
      <c r="J10" s="82">
        <v>0.2</v>
      </c>
      <c r="K10" s="83"/>
      <c r="L10" s="87"/>
      <c r="M10" s="82"/>
      <c r="N10" s="82"/>
      <c r="O10" s="82"/>
      <c r="P10" s="82"/>
      <c r="Q10" s="82"/>
      <c r="R10" s="83"/>
    </row>
    <row r="11" spans="1:18" ht="15">
      <c r="A11" s="94" t="s">
        <v>400</v>
      </c>
      <c r="B11" s="90"/>
      <c r="C11" s="82"/>
      <c r="D11" s="82"/>
      <c r="E11" s="83"/>
      <c r="F11" s="90">
        <v>0.1</v>
      </c>
      <c r="G11" s="82"/>
      <c r="H11" s="82"/>
      <c r="I11" s="82">
        <v>0.2</v>
      </c>
      <c r="J11" s="82"/>
      <c r="K11" s="83">
        <v>0.2</v>
      </c>
      <c r="L11" s="87">
        <v>0.1</v>
      </c>
      <c r="M11" s="82"/>
      <c r="N11" s="82">
        <v>0.1</v>
      </c>
      <c r="O11" s="82">
        <v>0.2</v>
      </c>
      <c r="P11" s="82"/>
      <c r="Q11" s="82"/>
      <c r="R11" s="83">
        <v>0.2</v>
      </c>
    </row>
    <row r="12" spans="1:18" ht="15">
      <c r="A12" s="94" t="s">
        <v>401</v>
      </c>
      <c r="B12" s="90"/>
      <c r="C12" s="82"/>
      <c r="D12" s="82"/>
      <c r="E12" s="83"/>
      <c r="F12" s="90">
        <v>0.2</v>
      </c>
      <c r="G12" s="82"/>
      <c r="H12" s="82"/>
      <c r="I12" s="82">
        <v>0.2</v>
      </c>
      <c r="J12" s="82"/>
      <c r="K12" s="83">
        <v>0.2</v>
      </c>
      <c r="L12" s="87">
        <v>0.2</v>
      </c>
      <c r="M12" s="82"/>
      <c r="N12" s="82"/>
      <c r="O12" s="82"/>
      <c r="P12" s="82"/>
      <c r="Q12" s="82"/>
      <c r="R12" s="83"/>
    </row>
    <row r="13" spans="1:18" ht="15">
      <c r="A13" s="94" t="s">
        <v>402</v>
      </c>
      <c r="B13" s="90"/>
      <c r="C13" s="82"/>
      <c r="D13" s="82"/>
      <c r="E13" s="83"/>
      <c r="F13" s="90">
        <v>0.2</v>
      </c>
      <c r="G13" s="82"/>
      <c r="H13" s="82"/>
      <c r="I13" s="82">
        <v>0.2</v>
      </c>
      <c r="J13" s="82"/>
      <c r="K13" s="83">
        <v>0.2</v>
      </c>
      <c r="L13" s="87">
        <v>0.2</v>
      </c>
      <c r="M13" s="82"/>
      <c r="N13" s="82"/>
      <c r="O13" s="82"/>
      <c r="P13" s="82"/>
      <c r="Q13" s="82"/>
      <c r="R13" s="83"/>
    </row>
    <row r="14" spans="1:18" ht="15">
      <c r="A14" s="94" t="s">
        <v>403</v>
      </c>
      <c r="B14" s="90"/>
      <c r="C14" s="82"/>
      <c r="D14" s="82"/>
      <c r="E14" s="83"/>
      <c r="F14" s="90">
        <v>0.2</v>
      </c>
      <c r="G14" s="82">
        <v>0.2</v>
      </c>
      <c r="H14" s="82"/>
      <c r="I14" s="82">
        <v>0.2</v>
      </c>
      <c r="J14" s="82">
        <v>0.2</v>
      </c>
      <c r="K14" s="83">
        <v>0.1</v>
      </c>
      <c r="L14" s="87"/>
      <c r="M14" s="82"/>
      <c r="N14" s="82">
        <v>0.1</v>
      </c>
      <c r="O14" s="82"/>
      <c r="P14" s="82"/>
      <c r="Q14" s="82"/>
      <c r="R14" s="83"/>
    </row>
    <row r="15" spans="1:18" ht="15">
      <c r="A15" s="94" t="s">
        <v>404</v>
      </c>
      <c r="B15" s="90"/>
      <c r="C15" s="82"/>
      <c r="D15" s="82"/>
      <c r="E15" s="83"/>
      <c r="F15" s="90">
        <v>0.2</v>
      </c>
      <c r="G15" s="82">
        <v>0.2</v>
      </c>
      <c r="H15" s="82"/>
      <c r="I15" s="82">
        <v>0.2</v>
      </c>
      <c r="J15" s="82">
        <v>0.2</v>
      </c>
      <c r="K15" s="83"/>
      <c r="L15" s="87"/>
      <c r="M15" s="82"/>
      <c r="N15" s="82"/>
      <c r="O15" s="82"/>
      <c r="P15" s="82"/>
      <c r="Q15" s="82"/>
      <c r="R15" s="83"/>
    </row>
    <row r="16" spans="1:18" ht="15">
      <c r="A16" s="94" t="s">
        <v>325</v>
      </c>
      <c r="B16" s="90"/>
      <c r="C16" s="82"/>
      <c r="D16" s="82"/>
      <c r="E16" s="83"/>
      <c r="F16" s="90">
        <v>0.2</v>
      </c>
      <c r="G16" s="82">
        <v>0.2</v>
      </c>
      <c r="H16" s="82"/>
      <c r="I16" s="82">
        <v>0.2</v>
      </c>
      <c r="J16" s="82">
        <v>0.2</v>
      </c>
      <c r="K16" s="83"/>
      <c r="L16" s="87"/>
      <c r="M16" s="82"/>
      <c r="N16" s="82"/>
      <c r="O16" s="82"/>
      <c r="P16" s="82"/>
      <c r="Q16" s="82"/>
      <c r="R16" s="83"/>
    </row>
    <row r="17" spans="1:18" ht="15">
      <c r="A17" s="94" t="s">
        <v>405</v>
      </c>
      <c r="B17" s="90"/>
      <c r="C17" s="82"/>
      <c r="D17" s="82"/>
      <c r="E17" s="83"/>
      <c r="F17" s="90">
        <v>0.2</v>
      </c>
      <c r="G17" s="82"/>
      <c r="H17" s="82"/>
      <c r="I17" s="82">
        <v>0.2</v>
      </c>
      <c r="J17" s="82">
        <v>0.2</v>
      </c>
      <c r="K17" s="83"/>
      <c r="L17" s="87"/>
      <c r="M17" s="82"/>
      <c r="N17" s="82"/>
      <c r="O17" s="82"/>
      <c r="P17" s="82"/>
      <c r="Q17" s="82"/>
      <c r="R17" s="83"/>
    </row>
    <row r="18" spans="1:18" ht="15">
      <c r="A18" s="94" t="s">
        <v>406</v>
      </c>
      <c r="B18" s="90"/>
      <c r="C18" s="82"/>
      <c r="D18" s="82"/>
      <c r="E18" s="83"/>
      <c r="F18" s="90">
        <v>0.2</v>
      </c>
      <c r="G18" s="82">
        <v>0.1</v>
      </c>
      <c r="H18" s="82"/>
      <c r="I18" s="82">
        <v>0.2</v>
      </c>
      <c r="J18" s="82">
        <v>0.2</v>
      </c>
      <c r="K18" s="83">
        <v>0.2</v>
      </c>
      <c r="L18" s="87"/>
      <c r="M18" s="82"/>
      <c r="N18" s="82">
        <v>0.1</v>
      </c>
      <c r="O18" s="82"/>
      <c r="P18" s="82"/>
      <c r="Q18" s="82"/>
      <c r="R18" s="83"/>
    </row>
    <row r="19" spans="1:18" ht="15">
      <c r="A19" s="94" t="s">
        <v>407</v>
      </c>
      <c r="B19" s="90"/>
      <c r="C19" s="82"/>
      <c r="D19" s="82"/>
      <c r="E19" s="83"/>
      <c r="F19" s="90">
        <v>0.2</v>
      </c>
      <c r="G19" s="82">
        <v>0.2</v>
      </c>
      <c r="H19" s="82"/>
      <c r="I19" s="82">
        <v>0.2</v>
      </c>
      <c r="J19" s="82">
        <v>0.2</v>
      </c>
      <c r="K19" s="83">
        <v>0.1</v>
      </c>
      <c r="L19" s="87"/>
      <c r="M19" s="82"/>
      <c r="N19" s="82">
        <v>0.1</v>
      </c>
      <c r="O19" s="82"/>
      <c r="P19" s="82"/>
      <c r="Q19" s="82"/>
      <c r="R19" s="83"/>
    </row>
    <row r="20" spans="1:18" ht="30">
      <c r="A20" s="94" t="s">
        <v>444</v>
      </c>
      <c r="B20" s="17"/>
      <c r="C20" s="18"/>
      <c r="D20" s="18"/>
      <c r="E20" s="20"/>
      <c r="F20" s="17">
        <v>0.2</v>
      </c>
      <c r="G20" s="18"/>
      <c r="H20" s="18"/>
      <c r="I20" s="18">
        <v>0.2</v>
      </c>
      <c r="J20" s="18">
        <v>0.2</v>
      </c>
      <c r="K20" s="20">
        <v>0.2</v>
      </c>
      <c r="L20" s="21"/>
      <c r="M20" s="18"/>
      <c r="N20" s="18"/>
      <c r="O20" s="18"/>
      <c r="P20" s="18"/>
      <c r="Q20" s="18"/>
      <c r="R20" s="20"/>
    </row>
    <row r="21" spans="1:18" ht="30">
      <c r="A21" s="94" t="s">
        <v>443</v>
      </c>
      <c r="B21" s="17"/>
      <c r="C21" s="18"/>
      <c r="D21" s="18"/>
      <c r="E21" s="20"/>
      <c r="F21" s="17">
        <v>0.2</v>
      </c>
      <c r="G21" s="18"/>
      <c r="H21" s="18"/>
      <c r="I21" s="18">
        <v>0.2</v>
      </c>
      <c r="J21" s="18">
        <v>0.2</v>
      </c>
      <c r="K21" s="20">
        <v>0.2</v>
      </c>
      <c r="L21" s="21"/>
      <c r="M21" s="18"/>
      <c r="N21" s="18"/>
      <c r="O21" s="18"/>
      <c r="P21" s="18"/>
      <c r="Q21" s="18"/>
      <c r="R21" s="20"/>
    </row>
    <row r="22" spans="1:18" ht="15">
      <c r="A22" s="94" t="s">
        <v>408</v>
      </c>
      <c r="B22" s="17"/>
      <c r="C22" s="18"/>
      <c r="D22" s="18"/>
      <c r="E22" s="20"/>
      <c r="F22" s="17">
        <v>0.2</v>
      </c>
      <c r="G22" s="18"/>
      <c r="H22" s="18"/>
      <c r="I22" s="18">
        <v>0.2</v>
      </c>
      <c r="J22" s="18">
        <v>0.2</v>
      </c>
      <c r="K22" s="20">
        <v>0.2</v>
      </c>
      <c r="L22" s="21"/>
      <c r="M22" s="18"/>
      <c r="N22" s="18"/>
      <c r="O22" s="18"/>
      <c r="P22" s="18"/>
      <c r="Q22" s="18"/>
      <c r="R22" s="20"/>
    </row>
    <row r="23" spans="1:18" ht="15">
      <c r="A23" s="94" t="s">
        <v>326</v>
      </c>
      <c r="B23" s="17"/>
      <c r="C23" s="18"/>
      <c r="D23" s="18"/>
      <c r="E23" s="20"/>
      <c r="F23" s="17">
        <v>0.2</v>
      </c>
      <c r="G23" s="18"/>
      <c r="H23" s="18"/>
      <c r="I23" s="18">
        <v>0.2</v>
      </c>
      <c r="J23" s="18">
        <v>0.2</v>
      </c>
      <c r="K23" s="20"/>
      <c r="L23" s="21"/>
      <c r="M23" s="18"/>
      <c r="N23" s="18"/>
      <c r="O23" s="18"/>
      <c r="P23" s="18"/>
      <c r="Q23" s="18"/>
      <c r="R23" s="20"/>
    </row>
    <row r="24" spans="1:18" ht="15">
      <c r="A24" s="94" t="s">
        <v>409</v>
      </c>
      <c r="B24" s="17"/>
      <c r="C24" s="18"/>
      <c r="D24" s="18"/>
      <c r="E24" s="20"/>
      <c r="F24" s="17">
        <v>0.2</v>
      </c>
      <c r="G24" s="18">
        <v>0.1</v>
      </c>
      <c r="H24" s="18"/>
      <c r="I24" s="18">
        <v>0.2</v>
      </c>
      <c r="J24" s="18">
        <v>0.2</v>
      </c>
      <c r="K24" s="20">
        <v>0.2</v>
      </c>
      <c r="L24" s="21"/>
      <c r="M24" s="18"/>
      <c r="N24" s="18">
        <v>0.1</v>
      </c>
      <c r="O24" s="18"/>
      <c r="P24" s="18"/>
      <c r="Q24" s="18"/>
      <c r="R24" s="20"/>
    </row>
    <row r="25" spans="1:18" ht="30">
      <c r="A25" s="94" t="s">
        <v>438</v>
      </c>
      <c r="B25" s="17"/>
      <c r="C25" s="18"/>
      <c r="D25" s="18"/>
      <c r="E25" s="20"/>
      <c r="F25" s="17">
        <v>0.2</v>
      </c>
      <c r="G25" s="18">
        <v>0.1</v>
      </c>
      <c r="H25" s="18"/>
      <c r="I25" s="18">
        <v>0.2</v>
      </c>
      <c r="J25" s="18">
        <v>0.2</v>
      </c>
      <c r="K25" s="20">
        <v>0.2</v>
      </c>
      <c r="L25" s="21"/>
      <c r="M25" s="18"/>
      <c r="N25" s="18">
        <v>0.1</v>
      </c>
      <c r="O25" s="18"/>
      <c r="P25" s="18"/>
      <c r="Q25" s="18"/>
      <c r="R25" s="20"/>
    </row>
    <row r="26" spans="1:18" ht="15">
      <c r="A26" s="94" t="s">
        <v>410</v>
      </c>
      <c r="B26" s="90"/>
      <c r="C26" s="82"/>
      <c r="D26" s="82"/>
      <c r="E26" s="83"/>
      <c r="F26" s="90">
        <v>0.2</v>
      </c>
      <c r="G26" s="82"/>
      <c r="H26" s="82"/>
      <c r="I26" s="82">
        <v>0.2</v>
      </c>
      <c r="J26" s="82"/>
      <c r="K26" s="83"/>
      <c r="L26" s="87"/>
      <c r="M26" s="82"/>
      <c r="N26" s="82"/>
      <c r="O26" s="82"/>
      <c r="P26" s="82"/>
      <c r="Q26" s="82"/>
      <c r="R26" s="83"/>
    </row>
    <row r="27" spans="1:18" ht="15">
      <c r="A27" s="94" t="s">
        <v>411</v>
      </c>
      <c r="B27" s="90"/>
      <c r="C27" s="82"/>
      <c r="D27" s="82"/>
      <c r="E27" s="83"/>
      <c r="F27" s="90">
        <v>0.2</v>
      </c>
      <c r="G27" s="82">
        <v>0.2</v>
      </c>
      <c r="H27" s="82"/>
      <c r="I27" s="82">
        <v>0.2</v>
      </c>
      <c r="J27" s="82">
        <v>0.2</v>
      </c>
      <c r="K27" s="83"/>
      <c r="L27" s="87"/>
      <c r="M27" s="82"/>
      <c r="N27" s="82"/>
      <c r="O27" s="82"/>
      <c r="P27" s="82"/>
      <c r="Q27" s="82"/>
      <c r="R27" s="83"/>
    </row>
    <row r="28" spans="1:18" ht="30">
      <c r="A28" s="94" t="s">
        <v>439</v>
      </c>
      <c r="B28" s="90"/>
      <c r="C28" s="82"/>
      <c r="D28" s="82"/>
      <c r="E28" s="83"/>
      <c r="F28" s="90">
        <v>0.2</v>
      </c>
      <c r="G28" s="82">
        <v>0.1</v>
      </c>
      <c r="H28" s="82"/>
      <c r="I28" s="82">
        <v>0.2</v>
      </c>
      <c r="J28" s="82">
        <v>0.1</v>
      </c>
      <c r="K28" s="83">
        <v>0.1</v>
      </c>
      <c r="L28" s="87"/>
      <c r="M28" s="82"/>
      <c r="N28" s="82">
        <v>0.1</v>
      </c>
      <c r="O28" s="82"/>
      <c r="P28" s="82"/>
      <c r="Q28" s="82"/>
      <c r="R28" s="83"/>
    </row>
    <row r="29" spans="1:18" ht="30">
      <c r="A29" s="94" t="s">
        <v>440</v>
      </c>
      <c r="B29" s="90"/>
      <c r="C29" s="82"/>
      <c r="D29" s="82"/>
      <c r="E29" s="83"/>
      <c r="F29" s="90">
        <v>0.2</v>
      </c>
      <c r="G29" s="82">
        <v>0.1</v>
      </c>
      <c r="H29" s="82"/>
      <c r="I29" s="82">
        <v>0.2</v>
      </c>
      <c r="J29" s="82">
        <v>0.1</v>
      </c>
      <c r="K29" s="83">
        <v>0.1</v>
      </c>
      <c r="L29" s="87"/>
      <c r="M29" s="82"/>
      <c r="N29" s="82">
        <v>0.1</v>
      </c>
      <c r="O29" s="82"/>
      <c r="P29" s="82"/>
      <c r="Q29" s="82"/>
      <c r="R29" s="83"/>
    </row>
    <row r="30" spans="1:18" ht="15">
      <c r="A30" s="94" t="s">
        <v>412</v>
      </c>
      <c r="B30" s="90"/>
      <c r="C30" s="82"/>
      <c r="D30" s="82"/>
      <c r="E30" s="83"/>
      <c r="F30" s="90">
        <v>0.2</v>
      </c>
      <c r="G30" s="82">
        <v>0.1</v>
      </c>
      <c r="H30" s="82"/>
      <c r="I30" s="82">
        <v>0.2</v>
      </c>
      <c r="J30" s="82">
        <v>0.2</v>
      </c>
      <c r="K30" s="83">
        <v>0.1</v>
      </c>
      <c r="L30" s="87"/>
      <c r="M30" s="82"/>
      <c r="N30" s="82">
        <v>0.1</v>
      </c>
      <c r="O30" s="82"/>
      <c r="P30" s="82"/>
      <c r="Q30" s="82"/>
      <c r="R30" s="83"/>
    </row>
    <row r="31" spans="1:18" ht="30">
      <c r="A31" s="94" t="s">
        <v>413</v>
      </c>
      <c r="B31" s="17"/>
      <c r="C31" s="18"/>
      <c r="D31" s="18"/>
      <c r="E31" s="20"/>
      <c r="F31" s="17">
        <v>0.2</v>
      </c>
      <c r="G31" s="18"/>
      <c r="H31" s="18"/>
      <c r="I31" s="82">
        <v>0.2</v>
      </c>
      <c r="J31" s="18">
        <v>0.2</v>
      </c>
      <c r="K31" s="20">
        <v>0.2</v>
      </c>
      <c r="L31" s="21"/>
      <c r="M31" s="18"/>
      <c r="N31" s="18"/>
      <c r="O31" s="18"/>
      <c r="P31" s="18"/>
      <c r="Q31" s="18"/>
      <c r="R31" s="20"/>
    </row>
    <row r="32" spans="1:18" ht="15">
      <c r="A32" s="94" t="s">
        <v>414</v>
      </c>
      <c r="B32" s="17"/>
      <c r="C32" s="18"/>
      <c r="D32" s="18"/>
      <c r="E32" s="20"/>
      <c r="F32" s="17">
        <v>0.2</v>
      </c>
      <c r="G32" s="18">
        <v>0.1</v>
      </c>
      <c r="H32" s="18"/>
      <c r="I32" s="82">
        <v>0.2</v>
      </c>
      <c r="J32" s="18"/>
      <c r="K32" s="20">
        <v>0.1</v>
      </c>
      <c r="L32" s="21"/>
      <c r="M32" s="18"/>
      <c r="N32" s="18">
        <v>0.1</v>
      </c>
      <c r="O32" s="18"/>
      <c r="P32" s="18"/>
      <c r="Q32" s="18"/>
      <c r="R32" s="20"/>
    </row>
    <row r="33" spans="1:18" ht="15">
      <c r="A33" s="94" t="s">
        <v>415</v>
      </c>
      <c r="B33" s="17"/>
      <c r="C33" s="18"/>
      <c r="D33" s="18"/>
      <c r="E33" s="20"/>
      <c r="F33" s="17">
        <v>0.2</v>
      </c>
      <c r="G33" s="18"/>
      <c r="H33" s="18"/>
      <c r="I33" s="82">
        <v>0.2</v>
      </c>
      <c r="J33" s="18">
        <v>0.2</v>
      </c>
      <c r="K33" s="20">
        <v>0.2</v>
      </c>
      <c r="L33" s="21"/>
      <c r="M33" s="18"/>
      <c r="N33" s="18"/>
      <c r="O33" s="18"/>
      <c r="P33" s="18"/>
      <c r="Q33" s="18"/>
      <c r="R33" s="20"/>
    </row>
    <row r="34" spans="1:18" ht="30">
      <c r="A34" s="94" t="s">
        <v>441</v>
      </c>
      <c r="B34" s="17"/>
      <c r="C34" s="18"/>
      <c r="D34" s="18"/>
      <c r="E34" s="20"/>
      <c r="F34" s="17">
        <v>0.2</v>
      </c>
      <c r="G34" s="18"/>
      <c r="H34" s="18"/>
      <c r="I34" s="82">
        <v>0.2</v>
      </c>
      <c r="J34" s="18">
        <v>0.2</v>
      </c>
      <c r="K34" s="20">
        <v>0.2</v>
      </c>
      <c r="L34" s="21"/>
      <c r="M34" s="18"/>
      <c r="N34" s="18"/>
      <c r="O34" s="18"/>
      <c r="P34" s="18"/>
      <c r="Q34" s="18"/>
      <c r="R34" s="20"/>
    </row>
    <row r="35" spans="1:18" ht="15">
      <c r="A35" s="94" t="s">
        <v>327</v>
      </c>
      <c r="B35" s="17"/>
      <c r="C35" s="18"/>
      <c r="D35" s="18"/>
      <c r="E35" s="20"/>
      <c r="F35" s="17">
        <v>0.2</v>
      </c>
      <c r="G35" s="18"/>
      <c r="H35" s="18"/>
      <c r="I35" s="82">
        <v>0.2</v>
      </c>
      <c r="J35" s="18">
        <v>0.1</v>
      </c>
      <c r="K35" s="20">
        <v>0.1</v>
      </c>
      <c r="L35" s="21"/>
      <c r="M35" s="18"/>
      <c r="N35" s="18">
        <v>0.1</v>
      </c>
      <c r="O35" s="18"/>
      <c r="P35" s="18"/>
      <c r="Q35" s="18"/>
      <c r="R35" s="20"/>
    </row>
    <row r="36" spans="1:18" ht="15">
      <c r="A36" s="94" t="s">
        <v>416</v>
      </c>
      <c r="B36" s="17"/>
      <c r="C36" s="18"/>
      <c r="D36" s="18"/>
      <c r="E36" s="20"/>
      <c r="F36" s="17">
        <v>0.2</v>
      </c>
      <c r="G36" s="18"/>
      <c r="H36" s="18"/>
      <c r="I36" s="82">
        <v>0.2</v>
      </c>
      <c r="J36" s="18">
        <v>0.2</v>
      </c>
      <c r="K36" s="20">
        <v>0.2</v>
      </c>
      <c r="L36" s="21"/>
      <c r="M36" s="18"/>
      <c r="N36" s="18"/>
      <c r="O36" s="18"/>
      <c r="P36" s="18"/>
      <c r="Q36" s="18"/>
      <c r="R36" s="20"/>
    </row>
    <row r="37" spans="1:18" ht="15">
      <c r="A37" s="122" t="s">
        <v>417</v>
      </c>
      <c r="B37" s="17"/>
      <c r="C37" s="18"/>
      <c r="D37" s="18"/>
      <c r="E37" s="20"/>
      <c r="F37" s="17">
        <v>0.2</v>
      </c>
      <c r="G37" s="18"/>
      <c r="H37" s="18"/>
      <c r="I37" s="82">
        <v>0.2</v>
      </c>
      <c r="J37" s="18">
        <v>0.2</v>
      </c>
      <c r="K37" s="20">
        <v>0.2</v>
      </c>
      <c r="L37" s="21"/>
      <c r="M37" s="18"/>
      <c r="N37" s="18"/>
      <c r="O37" s="18"/>
      <c r="P37" s="18"/>
      <c r="Q37" s="18"/>
      <c r="R37" s="20"/>
    </row>
    <row r="38" spans="1:18" ht="15">
      <c r="A38" s="122" t="s">
        <v>418</v>
      </c>
      <c r="B38" s="17"/>
      <c r="C38" s="18"/>
      <c r="D38" s="18"/>
      <c r="E38" s="20"/>
      <c r="F38" s="17">
        <v>0.2</v>
      </c>
      <c r="G38" s="18"/>
      <c r="H38" s="18"/>
      <c r="I38" s="82">
        <v>0.2</v>
      </c>
      <c r="J38" s="18"/>
      <c r="K38" s="20">
        <v>0.2</v>
      </c>
      <c r="L38" s="21"/>
      <c r="M38" s="18"/>
      <c r="N38" s="18"/>
      <c r="O38" s="18"/>
      <c r="P38" s="18"/>
      <c r="Q38" s="18">
        <v>0.1</v>
      </c>
      <c r="R38" s="20"/>
    </row>
    <row r="39" spans="1:18" ht="15">
      <c r="A39" s="122" t="s">
        <v>419</v>
      </c>
      <c r="B39" s="17"/>
      <c r="C39" s="18"/>
      <c r="D39" s="18"/>
      <c r="E39" s="20"/>
      <c r="F39" s="17">
        <v>0.2</v>
      </c>
      <c r="G39" s="18"/>
      <c r="H39" s="18"/>
      <c r="I39" s="82">
        <v>0.2</v>
      </c>
      <c r="J39" s="18">
        <v>0.2</v>
      </c>
      <c r="K39" s="20">
        <v>0.2</v>
      </c>
      <c r="L39" s="21"/>
      <c r="M39" s="18"/>
      <c r="N39" s="18"/>
      <c r="O39" s="18"/>
      <c r="P39" s="18"/>
      <c r="Q39" s="18"/>
      <c r="R39" s="20"/>
    </row>
    <row r="40" spans="1:18" ht="15">
      <c r="A40" s="122" t="s">
        <v>420</v>
      </c>
      <c r="B40" s="17"/>
      <c r="C40" s="18"/>
      <c r="D40" s="18"/>
      <c r="E40" s="20"/>
      <c r="F40" s="17">
        <v>0.2</v>
      </c>
      <c r="G40" s="18"/>
      <c r="H40" s="18"/>
      <c r="I40" s="82">
        <v>0.2</v>
      </c>
      <c r="J40" s="18">
        <v>0.2</v>
      </c>
      <c r="K40" s="20">
        <v>0.2</v>
      </c>
      <c r="L40" s="21"/>
      <c r="M40" s="18"/>
      <c r="N40" s="18"/>
      <c r="O40" s="18"/>
      <c r="P40" s="18"/>
      <c r="Q40" s="18"/>
      <c r="R40" s="20"/>
    </row>
    <row r="41" spans="1:18" ht="15">
      <c r="A41" s="122" t="s">
        <v>421</v>
      </c>
      <c r="B41" s="17"/>
      <c r="C41" s="18"/>
      <c r="D41" s="18"/>
      <c r="E41" s="20"/>
      <c r="F41" s="17">
        <v>0.2</v>
      </c>
      <c r="G41" s="18"/>
      <c r="H41" s="18"/>
      <c r="I41" s="82">
        <v>0.2</v>
      </c>
      <c r="J41" s="18">
        <v>0.2</v>
      </c>
      <c r="K41" s="20">
        <v>0.2</v>
      </c>
      <c r="L41" s="21"/>
      <c r="M41" s="18"/>
      <c r="N41" s="18"/>
      <c r="O41" s="18"/>
      <c r="P41" s="18"/>
      <c r="Q41" s="18"/>
      <c r="R41" s="20"/>
    </row>
    <row r="42" spans="1:18" ht="15">
      <c r="A42" s="122" t="s">
        <v>422</v>
      </c>
      <c r="B42" s="17"/>
      <c r="C42" s="18"/>
      <c r="D42" s="18"/>
      <c r="E42" s="20"/>
      <c r="F42" s="17">
        <v>0.2</v>
      </c>
      <c r="G42" s="18"/>
      <c r="H42" s="18"/>
      <c r="I42" s="18">
        <v>0.2</v>
      </c>
      <c r="J42" s="18">
        <v>0.2</v>
      </c>
      <c r="K42" s="20">
        <v>0.2</v>
      </c>
      <c r="L42" s="21"/>
      <c r="M42" s="18"/>
      <c r="N42" s="18"/>
      <c r="O42" s="18"/>
      <c r="P42" s="18"/>
      <c r="Q42" s="18"/>
      <c r="R42" s="20"/>
    </row>
    <row r="43" spans="1:18" ht="15">
      <c r="A43" s="122" t="s">
        <v>423</v>
      </c>
      <c r="B43" s="17"/>
      <c r="C43" s="18"/>
      <c r="D43" s="18"/>
      <c r="E43" s="20"/>
      <c r="F43" s="17">
        <v>0.2</v>
      </c>
      <c r="G43" s="18"/>
      <c r="H43" s="18"/>
      <c r="I43" s="82">
        <v>0.2</v>
      </c>
      <c r="J43" s="18">
        <v>0.2</v>
      </c>
      <c r="K43" s="20">
        <v>0.2</v>
      </c>
      <c r="L43" s="21"/>
      <c r="M43" s="18"/>
      <c r="N43" s="18"/>
      <c r="O43" s="18"/>
      <c r="P43" s="18"/>
      <c r="Q43" s="18"/>
      <c r="R43" s="20"/>
    </row>
    <row r="44" spans="1:18" ht="15">
      <c r="A44" s="122" t="s">
        <v>424</v>
      </c>
      <c r="B44" s="17"/>
      <c r="C44" s="18"/>
      <c r="D44" s="18"/>
      <c r="E44" s="20"/>
      <c r="F44" s="17">
        <v>0.2</v>
      </c>
      <c r="G44" s="18"/>
      <c r="H44" s="18"/>
      <c r="I44" s="82">
        <v>0.2</v>
      </c>
      <c r="J44" s="18">
        <v>0.2</v>
      </c>
      <c r="K44" s="20"/>
      <c r="L44" s="21"/>
      <c r="M44" s="18"/>
      <c r="N44" s="18"/>
      <c r="O44" s="18"/>
      <c r="P44" s="18"/>
      <c r="Q44" s="18"/>
      <c r="R44" s="20"/>
    </row>
    <row r="45" spans="1:18" ht="15">
      <c r="A45" s="122" t="s">
        <v>425</v>
      </c>
      <c r="B45" s="17"/>
      <c r="C45" s="18"/>
      <c r="D45" s="18"/>
      <c r="E45" s="20"/>
      <c r="F45" s="17">
        <v>0.2</v>
      </c>
      <c r="G45" s="18"/>
      <c r="H45" s="18"/>
      <c r="I45" s="82">
        <v>0.2</v>
      </c>
      <c r="J45" s="18">
        <v>0.1</v>
      </c>
      <c r="K45" s="20">
        <v>0.1</v>
      </c>
      <c r="L45" s="21"/>
      <c r="M45" s="18"/>
      <c r="N45" s="18">
        <v>0.1</v>
      </c>
      <c r="O45" s="18"/>
      <c r="P45" s="18"/>
      <c r="Q45" s="18"/>
      <c r="R45" s="20"/>
    </row>
    <row r="46" spans="1:18" ht="15">
      <c r="A46" s="122" t="s">
        <v>426</v>
      </c>
      <c r="B46" s="17"/>
      <c r="C46" s="18"/>
      <c r="D46" s="18"/>
      <c r="E46" s="20"/>
      <c r="F46" s="17">
        <v>0.2</v>
      </c>
      <c r="G46" s="18"/>
      <c r="H46" s="18"/>
      <c r="I46" s="82">
        <v>0.2</v>
      </c>
      <c r="J46" s="18">
        <v>0.1</v>
      </c>
      <c r="K46" s="20">
        <v>0.1</v>
      </c>
      <c r="L46" s="21"/>
      <c r="M46" s="18"/>
      <c r="N46" s="18">
        <v>0.1</v>
      </c>
      <c r="O46" s="18"/>
      <c r="P46" s="18"/>
      <c r="Q46" s="18"/>
      <c r="R46" s="20"/>
    </row>
    <row r="47" spans="1:18" ht="15">
      <c r="A47" s="122" t="s">
        <v>427</v>
      </c>
      <c r="B47" s="17"/>
      <c r="C47" s="18"/>
      <c r="D47" s="18"/>
      <c r="E47" s="20"/>
      <c r="F47" s="17">
        <v>0.2</v>
      </c>
      <c r="G47" s="18"/>
      <c r="H47" s="18"/>
      <c r="I47" s="82">
        <v>0.2</v>
      </c>
      <c r="J47" s="18">
        <v>0.2</v>
      </c>
      <c r="K47" s="20">
        <v>0.2</v>
      </c>
      <c r="L47" s="21"/>
      <c r="M47" s="18"/>
      <c r="N47" s="18"/>
      <c r="O47" s="18"/>
      <c r="P47" s="18"/>
      <c r="Q47" s="18"/>
      <c r="R47" s="20"/>
    </row>
    <row r="48" spans="1:18" ht="15">
      <c r="A48" s="122" t="s">
        <v>428</v>
      </c>
      <c r="B48" s="17"/>
      <c r="C48" s="18"/>
      <c r="D48" s="18"/>
      <c r="E48" s="20"/>
      <c r="F48" s="17">
        <v>0.2</v>
      </c>
      <c r="G48" s="18">
        <v>0.1</v>
      </c>
      <c r="H48" s="18"/>
      <c r="I48" s="82">
        <v>0.2</v>
      </c>
      <c r="J48" s="18">
        <v>0.2</v>
      </c>
      <c r="K48" s="20">
        <v>0.2</v>
      </c>
      <c r="L48" s="21"/>
      <c r="M48" s="18"/>
      <c r="N48" s="18">
        <v>0.1</v>
      </c>
      <c r="O48" s="18"/>
      <c r="P48" s="18"/>
      <c r="Q48" s="18"/>
      <c r="R48" s="20"/>
    </row>
    <row r="49" spans="1:18" ht="15">
      <c r="A49" s="122" t="s">
        <v>247</v>
      </c>
      <c r="B49" s="17"/>
      <c r="C49" s="18"/>
      <c r="D49" s="18"/>
      <c r="E49" s="20"/>
      <c r="F49" s="17">
        <v>0.2</v>
      </c>
      <c r="G49" s="18"/>
      <c r="H49" s="18"/>
      <c r="I49" s="82">
        <v>0.2</v>
      </c>
      <c r="J49" s="18">
        <v>0.2</v>
      </c>
      <c r="K49" s="20">
        <v>0.2</v>
      </c>
      <c r="L49" s="21"/>
      <c r="M49" s="18"/>
      <c r="N49" s="18"/>
      <c r="O49" s="18"/>
      <c r="P49" s="18"/>
      <c r="Q49" s="18"/>
      <c r="R49" s="20"/>
    </row>
    <row r="50" spans="1:18" ht="15">
      <c r="A50" s="122" t="s">
        <v>429</v>
      </c>
      <c r="B50" s="17"/>
      <c r="C50" s="18"/>
      <c r="D50" s="18"/>
      <c r="E50" s="20"/>
      <c r="F50" s="17">
        <v>0.2</v>
      </c>
      <c r="G50" s="18"/>
      <c r="H50" s="18"/>
      <c r="I50" s="82"/>
      <c r="J50" s="18"/>
      <c r="K50" s="20"/>
      <c r="L50" s="21">
        <v>0.2</v>
      </c>
      <c r="M50" s="18"/>
      <c r="N50" s="18">
        <v>0.2</v>
      </c>
      <c r="O50" s="18"/>
      <c r="P50" s="18"/>
      <c r="Q50" s="18"/>
      <c r="R50" s="20"/>
    </row>
    <row r="51" spans="1:18" ht="15">
      <c r="A51" s="122" t="s">
        <v>431</v>
      </c>
      <c r="B51" s="17"/>
      <c r="C51" s="18"/>
      <c r="D51" s="18"/>
      <c r="E51" s="20"/>
      <c r="F51" s="17">
        <v>0.2</v>
      </c>
      <c r="G51" s="18"/>
      <c r="H51" s="18"/>
      <c r="I51" s="82"/>
      <c r="J51" s="18"/>
      <c r="K51" s="20"/>
      <c r="L51" s="21">
        <v>0.2</v>
      </c>
      <c r="M51" s="18"/>
      <c r="N51" s="18">
        <v>0.2</v>
      </c>
      <c r="O51" s="18"/>
      <c r="P51" s="18"/>
      <c r="Q51" s="18"/>
      <c r="R51" s="20"/>
    </row>
    <row r="52" spans="1:18" ht="15">
      <c r="A52" s="122" t="s">
        <v>430</v>
      </c>
      <c r="B52" s="17"/>
      <c r="C52" s="18"/>
      <c r="D52" s="18"/>
      <c r="E52" s="20"/>
      <c r="F52" s="17">
        <v>0.2</v>
      </c>
      <c r="G52" s="18"/>
      <c r="H52" s="18"/>
      <c r="I52" s="82"/>
      <c r="J52" s="18"/>
      <c r="K52" s="20"/>
      <c r="L52" s="21">
        <v>0.2</v>
      </c>
      <c r="M52" s="18"/>
      <c r="N52" s="18">
        <v>0.2</v>
      </c>
      <c r="O52" s="18"/>
      <c r="P52" s="18"/>
      <c r="Q52" s="18"/>
      <c r="R52" s="20"/>
    </row>
    <row r="53" spans="1:18" ht="15">
      <c r="A53" s="122" t="s">
        <v>282</v>
      </c>
      <c r="B53" s="17"/>
      <c r="C53" s="18"/>
      <c r="D53" s="18"/>
      <c r="E53" s="20"/>
      <c r="F53" s="17">
        <v>0.2</v>
      </c>
      <c r="G53" s="18">
        <v>0.1</v>
      </c>
      <c r="H53" s="18"/>
      <c r="I53" s="18">
        <v>0.2</v>
      </c>
      <c r="J53" s="18">
        <v>0.1</v>
      </c>
      <c r="K53" s="20"/>
      <c r="L53" s="21">
        <v>0.2</v>
      </c>
      <c r="M53" s="18"/>
      <c r="N53" s="18"/>
      <c r="O53" s="18"/>
      <c r="P53" s="18"/>
      <c r="Q53" s="18"/>
      <c r="R53" s="20"/>
    </row>
    <row r="54" spans="1:18" ht="15">
      <c r="A54" s="122" t="s">
        <v>432</v>
      </c>
      <c r="B54" s="17"/>
      <c r="C54" s="18"/>
      <c r="D54" s="18"/>
      <c r="E54" s="20"/>
      <c r="F54" s="17">
        <v>0.2</v>
      </c>
      <c r="G54" s="18"/>
      <c r="H54" s="18"/>
      <c r="I54" s="82">
        <v>0.2</v>
      </c>
      <c r="J54" s="18"/>
      <c r="K54" s="20">
        <v>0.2</v>
      </c>
      <c r="L54" s="21">
        <v>0.2</v>
      </c>
      <c r="M54" s="18"/>
      <c r="N54" s="18">
        <v>0.1</v>
      </c>
      <c r="O54" s="18"/>
      <c r="P54" s="18"/>
      <c r="Q54" s="18"/>
      <c r="R54" s="20">
        <v>0.2</v>
      </c>
    </row>
    <row r="55" spans="1:18" ht="15">
      <c r="A55" s="122" t="s">
        <v>433</v>
      </c>
      <c r="B55" s="17"/>
      <c r="C55" s="18"/>
      <c r="D55" s="18"/>
      <c r="E55" s="20"/>
      <c r="F55" s="17">
        <v>0.2</v>
      </c>
      <c r="G55" s="18"/>
      <c r="H55" s="18"/>
      <c r="I55" s="82">
        <v>0.2</v>
      </c>
      <c r="J55" s="18">
        <v>0.2</v>
      </c>
      <c r="K55" s="20">
        <v>0.2</v>
      </c>
      <c r="L55" s="21"/>
      <c r="M55" s="18"/>
      <c r="N55" s="18"/>
      <c r="O55" s="18"/>
      <c r="P55" s="18"/>
      <c r="Q55" s="18"/>
      <c r="R55" s="20"/>
    </row>
    <row r="56" spans="1:18" ht="15">
      <c r="A56" s="122" t="s">
        <v>434</v>
      </c>
      <c r="B56" s="17"/>
      <c r="C56" s="18"/>
      <c r="D56" s="18"/>
      <c r="E56" s="20"/>
      <c r="F56" s="17">
        <v>0.2</v>
      </c>
      <c r="G56" s="18">
        <v>0.2</v>
      </c>
      <c r="H56" s="18"/>
      <c r="I56" s="82">
        <v>0.2</v>
      </c>
      <c r="J56" s="18">
        <v>0.2</v>
      </c>
      <c r="K56" s="20"/>
      <c r="L56" s="21"/>
      <c r="M56" s="18"/>
      <c r="N56" s="18"/>
      <c r="O56" s="18"/>
      <c r="P56" s="18"/>
      <c r="Q56" s="18"/>
      <c r="R56" s="20"/>
    </row>
    <row r="57" spans="1:18" ht="15">
      <c r="A57" s="122" t="s">
        <v>435</v>
      </c>
      <c r="B57" s="17"/>
      <c r="C57" s="18"/>
      <c r="D57" s="18"/>
      <c r="E57" s="20"/>
      <c r="F57" s="17">
        <v>0.2</v>
      </c>
      <c r="G57" s="18">
        <v>0.2</v>
      </c>
      <c r="H57" s="18"/>
      <c r="I57" s="82">
        <v>0.2</v>
      </c>
      <c r="J57" s="18"/>
      <c r="K57" s="20">
        <v>0.2</v>
      </c>
      <c r="L57" s="21"/>
      <c r="M57" s="18"/>
      <c r="N57" s="18"/>
      <c r="O57" s="18"/>
      <c r="P57" s="18"/>
      <c r="Q57" s="18"/>
      <c r="R57" s="20">
        <v>0.2</v>
      </c>
    </row>
    <row r="58" spans="1:18" ht="15">
      <c r="A58" s="122" t="s">
        <v>436</v>
      </c>
      <c r="B58" s="17"/>
      <c r="C58" s="18"/>
      <c r="D58" s="18"/>
      <c r="E58" s="20"/>
      <c r="F58" s="17">
        <v>0.2</v>
      </c>
      <c r="G58" s="18"/>
      <c r="H58" s="18"/>
      <c r="I58" s="82">
        <v>0.2</v>
      </c>
      <c r="J58" s="18">
        <v>0.2</v>
      </c>
      <c r="K58" s="20"/>
      <c r="L58" s="21"/>
      <c r="M58" s="18"/>
      <c r="N58" s="18"/>
      <c r="O58" s="18"/>
      <c r="P58" s="18"/>
      <c r="Q58" s="18"/>
      <c r="R58" s="20"/>
    </row>
    <row r="59" spans="1:18" ht="15.75" thickBot="1">
      <c r="A59" s="123" t="s">
        <v>437</v>
      </c>
      <c r="B59" s="22"/>
      <c r="C59" s="23"/>
      <c r="D59" s="23"/>
      <c r="E59" s="25"/>
      <c r="F59" s="22">
        <v>0.2</v>
      </c>
      <c r="G59" s="23"/>
      <c r="H59" s="23"/>
      <c r="I59" s="23">
        <v>0.2</v>
      </c>
      <c r="J59" s="23">
        <v>0.2</v>
      </c>
      <c r="K59" s="25">
        <v>0.2</v>
      </c>
      <c r="L59" s="26"/>
      <c r="M59" s="23"/>
      <c r="N59" s="23"/>
      <c r="O59" s="23"/>
      <c r="P59" s="23"/>
      <c r="Q59" s="23"/>
      <c r="R59" s="25"/>
    </row>
  </sheetData>
  <sheetProtection password="B5DD" sheet="1" objects="1" scenarios="1"/>
  <mergeCells count="1">
    <mergeCell ref="T3:U4"/>
  </mergeCells>
  <conditionalFormatting sqref="B2:R59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zoomScale="90" zoomScaleNormal="90" workbookViewId="0" topLeftCell="A1">
      <selection activeCell="F4" sqref="F4"/>
    </sheetView>
  </sheetViews>
  <sheetFormatPr defaultColWidth="11.421875" defaultRowHeight="15"/>
  <cols>
    <col min="1" max="1" width="37.28125" style="0" customWidth="1"/>
    <col min="2" max="2" width="7.7109375" style="0" customWidth="1"/>
    <col min="3" max="3" width="3.140625" style="0" customWidth="1"/>
    <col min="4" max="4" width="36.140625" style="0" customWidth="1"/>
    <col min="5" max="5" width="7.7109375" style="0" customWidth="1"/>
    <col min="6" max="6" width="11.8515625" style="0" customWidth="1"/>
    <col min="7" max="7" width="1.8515625" style="0" customWidth="1"/>
    <col min="8" max="8" width="45.140625" style="0" customWidth="1"/>
    <col min="9" max="9" width="37.28125" style="0" customWidth="1"/>
    <col min="10" max="10" width="17.7109375" style="0" customWidth="1"/>
    <col min="11" max="11" width="12.57421875" style="0" customWidth="1"/>
    <col min="12" max="12" width="17.7109375" style="0" customWidth="1"/>
  </cols>
  <sheetData>
    <row r="1" spans="1:17" ht="16.5" thickBot="1">
      <c r="A1" s="56" t="s">
        <v>30</v>
      </c>
      <c r="B1" s="67"/>
      <c r="C1" s="57"/>
      <c r="D1" s="188" t="s">
        <v>112</v>
      </c>
      <c r="E1" s="189"/>
      <c r="F1" s="260"/>
      <c r="G1" s="260"/>
      <c r="H1" s="260"/>
      <c r="I1" s="260"/>
      <c r="J1" s="261"/>
      <c r="K1" s="268"/>
      <c r="L1" s="268"/>
      <c r="M1" s="268"/>
      <c r="N1" s="268"/>
      <c r="O1" s="268"/>
      <c r="P1" s="268"/>
      <c r="Q1" s="268"/>
    </row>
    <row r="2" spans="1:17" ht="18.75" thickBot="1">
      <c r="A2" s="213" t="s">
        <v>104</v>
      </c>
      <c r="B2" s="214"/>
      <c r="C2" s="215"/>
      <c r="D2" s="219" t="s">
        <v>105</v>
      </c>
      <c r="E2" s="220"/>
      <c r="F2" s="262"/>
      <c r="G2" s="262"/>
      <c r="H2" s="213" t="s">
        <v>26</v>
      </c>
      <c r="I2" s="214"/>
      <c r="J2" s="263"/>
      <c r="K2" s="268"/>
      <c r="L2" s="268"/>
      <c r="M2" s="268"/>
      <c r="N2" s="268"/>
      <c r="O2" s="268"/>
      <c r="P2" s="268"/>
      <c r="Q2" s="268"/>
    </row>
    <row r="3" spans="1:17" ht="16.5" thickBot="1">
      <c r="A3" s="70" t="s">
        <v>0</v>
      </c>
      <c r="B3" s="70" t="s">
        <v>1</v>
      </c>
      <c r="C3" s="216"/>
      <c r="D3" s="70" t="s">
        <v>0</v>
      </c>
      <c r="E3" s="70" t="s">
        <v>1</v>
      </c>
      <c r="F3" s="262"/>
      <c r="G3" s="262"/>
      <c r="H3" s="70" t="s">
        <v>0</v>
      </c>
      <c r="I3" s="184" t="s">
        <v>1</v>
      </c>
      <c r="J3" s="264"/>
      <c r="K3" s="268"/>
      <c r="L3" s="268"/>
      <c r="M3" s="268"/>
      <c r="N3" s="268"/>
      <c r="O3" s="268"/>
      <c r="P3" s="268"/>
      <c r="Q3" s="268"/>
    </row>
    <row r="4" spans="1:17" ht="15.75">
      <c r="A4" s="242" t="s">
        <v>116</v>
      </c>
      <c r="B4" s="173">
        <v>9</v>
      </c>
      <c r="C4" s="192"/>
      <c r="D4" s="246" t="s">
        <v>113</v>
      </c>
      <c r="E4" s="126">
        <v>6</v>
      </c>
      <c r="F4" s="262"/>
      <c r="G4" s="262"/>
      <c r="H4" s="250" t="s">
        <v>95</v>
      </c>
      <c r="I4" s="251">
        <v>9</v>
      </c>
      <c r="J4" s="265"/>
      <c r="K4" s="268"/>
      <c r="L4" s="268"/>
      <c r="M4" s="268"/>
      <c r="N4" s="268"/>
      <c r="O4" s="268"/>
      <c r="P4" s="268"/>
      <c r="Q4" s="268"/>
    </row>
    <row r="5" spans="1:17" ht="15.75">
      <c r="A5" s="243" t="s">
        <v>86</v>
      </c>
      <c r="B5" s="174">
        <v>9</v>
      </c>
      <c r="C5" s="192"/>
      <c r="D5" s="247" t="s">
        <v>85</v>
      </c>
      <c r="E5" s="176">
        <v>9</v>
      </c>
      <c r="F5" s="262"/>
      <c r="G5" s="262"/>
      <c r="H5" s="244" t="s">
        <v>90</v>
      </c>
      <c r="I5" s="252">
        <v>5</v>
      </c>
      <c r="J5" s="265"/>
      <c r="K5" s="268"/>
      <c r="L5" s="268"/>
      <c r="M5" s="268"/>
      <c r="N5" s="268"/>
      <c r="O5" s="268"/>
      <c r="P5" s="268"/>
      <c r="Q5" s="268"/>
    </row>
    <row r="6" spans="1:17" ht="15.75">
      <c r="A6" s="243" t="s">
        <v>87</v>
      </c>
      <c r="B6" s="174">
        <v>9</v>
      </c>
      <c r="C6" s="192"/>
      <c r="D6" s="247" t="s">
        <v>90</v>
      </c>
      <c r="E6" s="176">
        <v>9</v>
      </c>
      <c r="F6" s="262"/>
      <c r="G6" s="262"/>
      <c r="H6" s="244" t="s">
        <v>25</v>
      </c>
      <c r="I6" s="252">
        <v>5</v>
      </c>
      <c r="J6" s="265"/>
      <c r="K6" s="268"/>
      <c r="L6" s="268"/>
      <c r="M6" s="268"/>
      <c r="N6" s="268"/>
      <c r="O6" s="268"/>
      <c r="P6" s="268"/>
      <c r="Q6" s="268"/>
    </row>
    <row r="7" spans="1:17" ht="16.5" thickBot="1">
      <c r="A7" s="243" t="s">
        <v>4</v>
      </c>
      <c r="B7" s="174">
        <v>9</v>
      </c>
      <c r="C7" s="192"/>
      <c r="D7" s="247" t="s">
        <v>89</v>
      </c>
      <c r="E7" s="176">
        <v>8</v>
      </c>
      <c r="F7" s="262"/>
      <c r="G7" s="262"/>
      <c r="H7" s="245" t="s">
        <v>89</v>
      </c>
      <c r="I7" s="253">
        <v>10</v>
      </c>
      <c r="J7" s="265"/>
      <c r="K7" s="268"/>
      <c r="L7" s="268"/>
      <c r="M7" s="268"/>
      <c r="N7" s="268"/>
      <c r="O7" s="268"/>
      <c r="P7" s="268"/>
      <c r="Q7" s="268"/>
    </row>
    <row r="8" spans="1:17" ht="16.5" thickBot="1">
      <c r="A8" s="243" t="s">
        <v>6</v>
      </c>
      <c r="B8" s="174">
        <v>9</v>
      </c>
      <c r="C8" s="192"/>
      <c r="D8" s="247" t="s">
        <v>115</v>
      </c>
      <c r="E8" s="176">
        <v>5</v>
      </c>
      <c r="F8" s="262"/>
      <c r="G8" s="262"/>
      <c r="H8" s="59" t="s">
        <v>28</v>
      </c>
      <c r="I8" s="112">
        <f>AVERAGE(I4:I7)</f>
        <v>7.25</v>
      </c>
      <c r="J8" s="66" t="str">
        <f>IF(I8&gt;=4,"APTO","NO APTO")</f>
        <v>APTO</v>
      </c>
      <c r="K8" s="268"/>
      <c r="L8" s="268"/>
      <c r="M8" s="268"/>
      <c r="N8" s="268"/>
      <c r="O8" s="268"/>
      <c r="P8" s="268"/>
      <c r="Q8" s="268"/>
    </row>
    <row r="9" spans="1:17" ht="16.5" thickBot="1">
      <c r="A9" s="243" t="s">
        <v>5</v>
      </c>
      <c r="B9" s="174">
        <v>10</v>
      </c>
      <c r="C9" s="192"/>
      <c r="D9" s="247" t="s">
        <v>142</v>
      </c>
      <c r="E9" s="176">
        <v>5</v>
      </c>
      <c r="F9" s="262"/>
      <c r="G9" s="262"/>
      <c r="H9" s="290"/>
      <c r="I9" s="258"/>
      <c r="J9" s="265"/>
      <c r="K9" s="268"/>
      <c r="L9" s="268"/>
      <c r="M9" s="268"/>
      <c r="N9" s="268"/>
      <c r="O9" s="268"/>
      <c r="P9" s="268"/>
      <c r="Q9" s="268"/>
    </row>
    <row r="10" spans="1:17" ht="16.5" thickBot="1">
      <c r="A10" s="243" t="s">
        <v>22</v>
      </c>
      <c r="B10" s="174">
        <v>6</v>
      </c>
      <c r="C10" s="192"/>
      <c r="D10" s="247" t="s">
        <v>111</v>
      </c>
      <c r="E10" s="176">
        <v>10</v>
      </c>
      <c r="F10" s="262"/>
      <c r="G10" s="262"/>
      <c r="H10" s="60" t="s">
        <v>27</v>
      </c>
      <c r="I10" s="68">
        <f>IF(J8="APTO",D16*0.6+I8*0.4,"REPETIR EVAU")</f>
        <v>7.503333333333334</v>
      </c>
      <c r="J10" s="66" t="str">
        <f>IF(I10&gt;=5,"APROBADO","SUSPENSO")</f>
        <v>APROBADO</v>
      </c>
      <c r="K10" s="268"/>
      <c r="L10" s="268"/>
      <c r="M10" s="268"/>
      <c r="N10" s="268"/>
      <c r="O10" s="268"/>
      <c r="P10" s="268"/>
      <c r="Q10" s="268"/>
    </row>
    <row r="11" spans="1:17" ht="16.5" thickBot="1">
      <c r="A11" s="244" t="s">
        <v>118</v>
      </c>
      <c r="B11" s="174">
        <v>6</v>
      </c>
      <c r="C11" s="192"/>
      <c r="D11" s="247" t="s">
        <v>24</v>
      </c>
      <c r="E11" s="176">
        <v>10</v>
      </c>
      <c r="F11" s="262"/>
      <c r="G11" s="262"/>
      <c r="H11" s="290"/>
      <c r="I11" s="258"/>
      <c r="J11" s="265"/>
      <c r="K11" s="268"/>
      <c r="L11" s="268"/>
      <c r="M11" s="268"/>
      <c r="N11" s="268"/>
      <c r="O11" s="268"/>
      <c r="P11" s="268"/>
      <c r="Q11" s="268"/>
    </row>
    <row r="12" spans="1:17" ht="16.5" thickBot="1">
      <c r="A12" s="244" t="s">
        <v>8</v>
      </c>
      <c r="B12" s="174">
        <v>6</v>
      </c>
      <c r="C12" s="192"/>
      <c r="D12" s="248" t="s">
        <v>12</v>
      </c>
      <c r="E12" s="176">
        <v>5</v>
      </c>
      <c r="F12" s="262"/>
      <c r="G12" s="262"/>
      <c r="H12" s="221" t="s">
        <v>31</v>
      </c>
      <c r="I12" s="222"/>
      <c r="J12" s="266"/>
      <c r="K12" s="268"/>
      <c r="L12" s="268"/>
      <c r="M12" s="268"/>
      <c r="N12" s="268"/>
      <c r="O12" s="268"/>
      <c r="P12" s="268"/>
      <c r="Q12" s="268"/>
    </row>
    <row r="13" spans="1:17" ht="16.5" thickBot="1">
      <c r="A13" s="245" t="s">
        <v>10</v>
      </c>
      <c r="B13" s="175">
        <v>6</v>
      </c>
      <c r="C13" s="192"/>
      <c r="D13" s="249"/>
      <c r="E13" s="183"/>
      <c r="F13" s="262"/>
      <c r="G13" s="262"/>
      <c r="H13" s="185" t="s">
        <v>0</v>
      </c>
      <c r="I13" s="185" t="s">
        <v>1</v>
      </c>
      <c r="J13" s="288" t="s">
        <v>102</v>
      </c>
      <c r="K13" s="268"/>
      <c r="L13" s="268"/>
      <c r="M13" s="268"/>
      <c r="N13" s="268"/>
      <c r="O13" s="268"/>
      <c r="P13" s="268"/>
      <c r="Q13" s="268"/>
    </row>
    <row r="14" spans="1:17" ht="16.5" thickBot="1">
      <c r="A14" s="166" t="s">
        <v>14</v>
      </c>
      <c r="B14" s="167">
        <f>AVERAGE(B4:B13)</f>
        <v>7.9</v>
      </c>
      <c r="C14" s="217"/>
      <c r="D14" s="63" t="s">
        <v>14</v>
      </c>
      <c r="E14" s="168">
        <f>AVERAGE(E4:E13)</f>
        <v>7.444444444444445</v>
      </c>
      <c r="F14" s="262"/>
      <c r="G14" s="262"/>
      <c r="H14" s="242" t="s">
        <v>92</v>
      </c>
      <c r="I14" s="285">
        <v>10</v>
      </c>
      <c r="J14" s="281">
        <f>IF(AND(I14&gt;=5,$I$18="UNIZAR"),UNIZAR!U6*I14,IF(AND(I14&gt;=5,$I$18="UCM"),UCM!U6*I14,IF(AND(I14&gt;=5,$I$18="UAB"),UAB!U6*I14,IF(AND(I14&gt;=5,$I$18="UB"),UB!U6*I14,IF(AND(I14&gt;=5,$I$18="UPF"),UPF!U6*I14,IF(AND(I14&gt;=5,$I$18="UPC"),UPC!U6*I14,IF(AND(I14&gt;=5,$I$18="UdG"),UdG!U6*I14,IF(AND(I14&gt;=5,$I$18="UdL"),UdL!U6*I14,IF(AND(I14&gt;=5,$I$18="URV"),URV!U6*I14,IF(AND(I14&gt;=5,$I$18="UVic"),UVic!U6*I14,0))))))))))</f>
        <v>1</v>
      </c>
      <c r="K14" s="268"/>
      <c r="L14" s="268"/>
      <c r="M14" s="268"/>
      <c r="N14" s="268"/>
      <c r="O14" s="268"/>
      <c r="P14" s="268"/>
      <c r="Q14" s="268"/>
    </row>
    <row r="15" spans="1:17" ht="16.5" thickBot="1">
      <c r="A15" s="223"/>
      <c r="B15" s="224"/>
      <c r="C15" s="216"/>
      <c r="D15" s="223"/>
      <c r="E15" s="224"/>
      <c r="F15" s="262"/>
      <c r="G15" s="262"/>
      <c r="H15" s="243" t="s">
        <v>25</v>
      </c>
      <c r="I15" s="286">
        <v>9</v>
      </c>
      <c r="J15" s="282">
        <f>IF(AND(I15&gt;=5,$I$18="UNIZAR"),UNIZAR!U7*I15,IF(AND(I15&gt;=5,$I$18="UCM"),UCM!U7*I15,IF(AND(I15&gt;=5,$I$18="UAB"),UAB!U7*I15,IF(AND(I15&gt;=5,$I$18="UB"),UB!U7*I15,IF(AND(I15&gt;=5,$I$18="UPF"),UPF!U7*I15,IF(AND(I15&gt;=5,$I$18="UPC"),UPC!U7*I15,IF(AND(I15&gt;=5,$I$18="UdG"),UdG!U7*I15,IF(AND(I15&gt;=5,$I$18="UdL"),UdL!U7*I15,IF(AND(I15&gt;=5,$I$18="URV"),URV!U7*I15,IF(AND(I15&gt;=5,$I$18="UVic"),UVic!U7*I15,0))))))))))</f>
        <v>1.8</v>
      </c>
      <c r="K15" s="268"/>
      <c r="L15" s="268"/>
      <c r="M15" s="268"/>
      <c r="N15" s="268"/>
      <c r="O15" s="268"/>
      <c r="P15" s="268"/>
      <c r="Q15" s="268"/>
    </row>
    <row r="16" spans="1:17" ht="16.5" thickBot="1">
      <c r="A16" s="213" t="s">
        <v>29</v>
      </c>
      <c r="B16" s="225"/>
      <c r="C16" s="218"/>
      <c r="D16" s="226">
        <f>AVERAGE(B14,E14)</f>
        <v>7.6722222222222225</v>
      </c>
      <c r="E16" s="227"/>
      <c r="F16" s="66" t="str">
        <f>IF(D16&gt;=5,"TITULADO","NO TITULADO")</f>
        <v>TITULADO</v>
      </c>
      <c r="G16" s="64"/>
      <c r="H16" s="254" t="s">
        <v>33</v>
      </c>
      <c r="I16" s="287">
        <v>7</v>
      </c>
      <c r="J16" s="283">
        <f>IF(AND(I16&gt;=5,$I$18="UNIZAR"),UNIZAR!U8*I16,IF(AND(I16&gt;=5,$I$18="UCM"),UCM!U8*I16,IF(AND(I16&gt;=5,$I$18="UAB"),UAB!U8*I16,IF(AND(I16&gt;=5,$I$18="UB"),UB!U8*I16,IF(AND(I16&gt;=5,$I$18="UPF"),UPF!U8*I16,IF(AND(I16&gt;=5,$I$18="UPC"),UPC!U8*I16,IF(AND(I16&gt;=5,$I$18="UdG"),UdG!U8*I16,IF(AND(I16&gt;=5,$I$18="UdL"),UdL!U8*I16,IF(AND(I16&gt;=5,$I$18="URV"),URV!U8*I16,IF(AND(I16&gt;=5,$I$18="UVic"),UVic!U8*I16,0))))))))))</f>
        <v>1.4000000000000001</v>
      </c>
      <c r="K16" s="268"/>
      <c r="L16" s="268"/>
      <c r="M16" s="268"/>
      <c r="N16" s="268"/>
      <c r="O16" s="268"/>
      <c r="P16" s="268"/>
      <c r="Q16" s="268"/>
    </row>
    <row r="17" spans="1:17" ht="12.75" customHeight="1" thickBot="1">
      <c r="A17" s="267"/>
      <c r="B17" s="255"/>
      <c r="C17" s="255"/>
      <c r="D17" s="255"/>
      <c r="E17" s="255"/>
      <c r="F17" s="268"/>
      <c r="G17" s="268"/>
      <c r="H17" s="269"/>
      <c r="I17" s="269"/>
      <c r="J17" s="270"/>
      <c r="K17" s="268"/>
      <c r="L17" s="268"/>
      <c r="M17" s="268"/>
      <c r="N17" s="268"/>
      <c r="O17" s="268"/>
      <c r="P17" s="268"/>
      <c r="Q17" s="268"/>
    </row>
    <row r="18" spans="1:17" ht="23.25" customHeight="1" thickBot="1">
      <c r="A18" s="195" t="s">
        <v>103</v>
      </c>
      <c r="B18" s="196"/>
      <c r="C18" s="196"/>
      <c r="D18" s="196"/>
      <c r="E18" s="197"/>
      <c r="F18" s="268"/>
      <c r="G18" s="268"/>
      <c r="H18" s="54" t="s">
        <v>98</v>
      </c>
      <c r="I18" s="205" t="s">
        <v>120</v>
      </c>
      <c r="J18" s="206"/>
      <c r="K18" s="268"/>
      <c r="L18" s="268"/>
      <c r="M18" s="268"/>
      <c r="N18" s="268"/>
      <c r="O18" s="268"/>
      <c r="P18" s="268"/>
      <c r="Q18" s="268"/>
    </row>
    <row r="19" spans="1:17" ht="22.5" customHeight="1">
      <c r="A19" s="198"/>
      <c r="B19" s="199"/>
      <c r="C19" s="199"/>
      <c r="D19" s="199"/>
      <c r="E19" s="200"/>
      <c r="F19" s="268"/>
      <c r="G19" s="268"/>
      <c r="H19" s="228" t="s">
        <v>32</v>
      </c>
      <c r="I19" s="207" t="s">
        <v>80</v>
      </c>
      <c r="J19" s="208"/>
      <c r="K19" s="268"/>
      <c r="L19" s="268"/>
      <c r="M19" s="268"/>
      <c r="N19" s="268"/>
      <c r="O19" s="268"/>
      <c r="P19" s="268"/>
      <c r="Q19" s="268"/>
    </row>
    <row r="20" spans="1:17" ht="23.25" customHeight="1" thickBot="1">
      <c r="A20" s="198"/>
      <c r="B20" s="199"/>
      <c r="C20" s="199"/>
      <c r="D20" s="199"/>
      <c r="E20" s="200"/>
      <c r="F20" s="268"/>
      <c r="G20" s="268"/>
      <c r="H20" s="229"/>
      <c r="I20" s="209"/>
      <c r="J20" s="210"/>
      <c r="K20" s="268"/>
      <c r="L20" s="268"/>
      <c r="M20" s="268"/>
      <c r="N20" s="268"/>
      <c r="O20" s="268"/>
      <c r="P20" s="268"/>
      <c r="Q20" s="268"/>
    </row>
    <row r="21" spans="1:17" ht="13.5" customHeight="1" thickBot="1">
      <c r="A21" s="198"/>
      <c r="B21" s="199"/>
      <c r="C21" s="199"/>
      <c r="D21" s="199"/>
      <c r="E21" s="200"/>
      <c r="F21" s="268"/>
      <c r="G21" s="268"/>
      <c r="H21" s="289"/>
      <c r="I21" s="289"/>
      <c r="J21" s="271"/>
      <c r="K21" s="268"/>
      <c r="L21" s="268"/>
      <c r="M21" s="268"/>
      <c r="N21" s="268"/>
      <c r="O21" s="268"/>
      <c r="P21" s="268"/>
      <c r="Q21" s="268"/>
    </row>
    <row r="22" spans="1:17" ht="23.25" customHeight="1" thickBot="1">
      <c r="A22" s="201"/>
      <c r="B22" s="202"/>
      <c r="C22" s="202"/>
      <c r="D22" s="202"/>
      <c r="E22" s="203"/>
      <c r="F22" s="268"/>
      <c r="G22" s="268"/>
      <c r="H22" s="10" t="s">
        <v>97</v>
      </c>
      <c r="I22" s="180">
        <f>I10+LARGE(J14:J16,1)+LARGE(J14:J16,2)</f>
        <v>10.703333333333335</v>
      </c>
      <c r="J22" s="186" t="str">
        <f>IF(I22&gt;I23,"ADMITIDO","NO ADMITIDO")</f>
        <v>ADMITIDO</v>
      </c>
      <c r="K22" s="268"/>
      <c r="L22" s="268"/>
      <c r="M22" s="268"/>
      <c r="N22" s="268"/>
      <c r="O22" s="268"/>
      <c r="P22" s="268"/>
      <c r="Q22" s="268"/>
    </row>
    <row r="23" spans="1:17" ht="16.5" thickBot="1">
      <c r="A23" s="267"/>
      <c r="B23" s="255"/>
      <c r="C23" s="255"/>
      <c r="D23" s="255"/>
      <c r="E23" s="255"/>
      <c r="F23" s="268"/>
      <c r="G23" s="268"/>
      <c r="H23" s="292" t="s">
        <v>99</v>
      </c>
      <c r="I23" s="291">
        <f>IF($I$18="UNIZAR",'Notas de corte Unizar'!E13,IF($I$18="UCM",'Notas de corte UCM'!E13,IF($I$18="UAB",'Notas de corte UAB'!E13,IF($I$18="UB",'Notas de corte UB'!E13,IF($I$18="UPF",'Notas de corte UPF'!E13,IF($I$18="UPC",'Notas de corte UPC'!E13,IF($I$18="UdG",'Notas de corte UdG'!E13,IF($I$18="UdL",'Notas de corte UdL'!E13,IF($I$18="URV",'Notas de corte URV'!E13,IF($I$18="UVic",'Notas de corte UVic'!E13))))))))))</f>
        <v>10.489</v>
      </c>
      <c r="J23" s="187"/>
      <c r="K23" s="268"/>
      <c r="L23" s="268"/>
      <c r="M23" s="268"/>
      <c r="N23" s="268"/>
      <c r="O23" s="268"/>
      <c r="P23" s="268"/>
      <c r="Q23" s="268"/>
    </row>
    <row r="24" spans="1:17" ht="15">
      <c r="A24" s="272"/>
      <c r="B24" s="268"/>
      <c r="C24" s="268"/>
      <c r="D24" s="268"/>
      <c r="E24" s="268"/>
      <c r="F24" s="268"/>
      <c r="G24" s="268"/>
      <c r="H24" s="269"/>
      <c r="I24" s="269"/>
      <c r="J24" s="273"/>
      <c r="K24" s="268"/>
      <c r="L24" s="268"/>
      <c r="M24" s="268"/>
      <c r="N24" s="268"/>
      <c r="O24" s="268"/>
      <c r="P24" s="268"/>
      <c r="Q24" s="268"/>
    </row>
    <row r="25" spans="1:17" ht="15">
      <c r="A25" s="272"/>
      <c r="B25" s="268"/>
      <c r="C25" s="268"/>
      <c r="D25" s="268"/>
      <c r="E25" s="268"/>
      <c r="F25" s="268"/>
      <c r="G25" s="268"/>
      <c r="H25" s="268"/>
      <c r="I25" s="268"/>
      <c r="J25" s="274"/>
      <c r="K25" s="268"/>
      <c r="L25" s="268"/>
      <c r="M25" s="268"/>
      <c r="N25" s="268"/>
      <c r="O25" s="268"/>
      <c r="P25" s="268"/>
      <c r="Q25" s="268"/>
    </row>
    <row r="26" spans="1:17" ht="15">
      <c r="A26" s="272"/>
      <c r="B26" s="268"/>
      <c r="C26" s="268"/>
      <c r="D26" s="268"/>
      <c r="E26" s="268"/>
      <c r="F26" s="268"/>
      <c r="G26" s="268"/>
      <c r="H26" s="268"/>
      <c r="I26" s="268"/>
      <c r="J26" s="274"/>
      <c r="K26" s="268"/>
      <c r="L26" s="268"/>
      <c r="M26" s="268"/>
      <c r="N26" s="268"/>
      <c r="O26" s="268"/>
      <c r="P26" s="268"/>
      <c r="Q26" s="268"/>
    </row>
    <row r="27" spans="1:17" ht="15">
      <c r="A27" s="272"/>
      <c r="B27" s="268"/>
      <c r="C27" s="268"/>
      <c r="D27" s="268"/>
      <c r="E27" s="268"/>
      <c r="F27" s="268"/>
      <c r="G27" s="268"/>
      <c r="H27" s="268"/>
      <c r="I27" s="268"/>
      <c r="J27" s="274"/>
      <c r="K27" s="268"/>
      <c r="L27" s="268"/>
      <c r="M27" s="268"/>
      <c r="N27" s="268"/>
      <c r="O27" s="268"/>
      <c r="P27" s="268"/>
      <c r="Q27" s="268"/>
    </row>
    <row r="28" spans="1:17" ht="15.75" thickBot="1">
      <c r="A28" s="272"/>
      <c r="B28" s="268"/>
      <c r="C28" s="268"/>
      <c r="D28" s="268"/>
      <c r="E28" s="268"/>
      <c r="F28" s="268"/>
      <c r="G28" s="268"/>
      <c r="H28" s="268"/>
      <c r="I28" s="268"/>
      <c r="J28" s="274"/>
      <c r="K28" s="268"/>
      <c r="L28" s="268"/>
      <c r="M28" s="268"/>
      <c r="N28" s="268"/>
      <c r="O28" s="268"/>
      <c r="P28" s="268"/>
      <c r="Q28" s="268"/>
    </row>
    <row r="29" spans="1:17" ht="15.75" thickBot="1">
      <c r="A29" s="259" t="s">
        <v>566</v>
      </c>
      <c r="B29" s="275"/>
      <c r="C29" s="275"/>
      <c r="D29" s="275"/>
      <c r="E29" s="275"/>
      <c r="F29" s="275"/>
      <c r="G29" s="275"/>
      <c r="H29" s="275"/>
      <c r="I29" s="275"/>
      <c r="J29" s="276"/>
      <c r="K29" s="268"/>
      <c r="L29" s="268"/>
      <c r="M29" s="268"/>
      <c r="N29" s="268"/>
      <c r="O29" s="268"/>
      <c r="P29" s="268"/>
      <c r="Q29" s="268"/>
    </row>
    <row r="30" spans="1:17" ht="1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68"/>
      <c r="L30" s="268"/>
      <c r="M30" s="268"/>
      <c r="N30" s="268"/>
      <c r="O30" s="268"/>
      <c r="P30" s="268"/>
      <c r="Q30" s="268"/>
    </row>
    <row r="31" spans="1:17" ht="1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68"/>
      <c r="L31" s="268"/>
      <c r="M31" s="268"/>
      <c r="N31" s="268"/>
      <c r="O31" s="268"/>
      <c r="P31" s="268"/>
      <c r="Q31" s="268"/>
    </row>
    <row r="32" spans="1:17" ht="1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68"/>
      <c r="L32" s="268"/>
      <c r="M32" s="268"/>
      <c r="N32" s="268"/>
      <c r="O32" s="268"/>
      <c r="P32" s="268"/>
      <c r="Q32" s="268"/>
    </row>
    <row r="33" spans="1:17" ht="1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68"/>
      <c r="L33" s="268"/>
      <c r="M33" s="268"/>
      <c r="N33" s="268"/>
      <c r="O33" s="268"/>
      <c r="P33" s="268"/>
      <c r="Q33" s="268"/>
    </row>
    <row r="34" spans="1:17" ht="1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68"/>
      <c r="L34" s="268"/>
      <c r="M34" s="268"/>
      <c r="N34" s="268"/>
      <c r="O34" s="268"/>
      <c r="P34" s="268"/>
      <c r="Q34" s="268"/>
    </row>
    <row r="35" spans="1:17" ht="1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68"/>
      <c r="L35" s="268"/>
      <c r="M35" s="268"/>
      <c r="N35" s="268"/>
      <c r="O35" s="268"/>
      <c r="P35" s="268"/>
      <c r="Q35" s="268"/>
    </row>
    <row r="36" spans="1:17" ht="1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68"/>
      <c r="L36" s="268"/>
      <c r="M36" s="268"/>
      <c r="N36" s="268"/>
      <c r="O36" s="268"/>
      <c r="P36" s="268"/>
      <c r="Q36" s="268"/>
    </row>
    <row r="37" spans="1:17" ht="1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68"/>
      <c r="L37" s="268"/>
      <c r="M37" s="268"/>
      <c r="N37" s="268"/>
      <c r="O37" s="268"/>
      <c r="P37" s="268"/>
      <c r="Q37" s="268"/>
    </row>
    <row r="38" spans="1:17" ht="1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68"/>
      <c r="L38" s="268"/>
      <c r="M38" s="268"/>
      <c r="N38" s="268"/>
      <c r="O38" s="268"/>
      <c r="P38" s="268"/>
      <c r="Q38" s="268"/>
    </row>
    <row r="39" spans="1:17" ht="1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68"/>
      <c r="L39" s="268"/>
      <c r="M39" s="268"/>
      <c r="N39" s="268"/>
      <c r="O39" s="268"/>
      <c r="P39" s="268"/>
      <c r="Q39" s="268"/>
    </row>
    <row r="40" spans="1:17" ht="15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68"/>
      <c r="L40" s="268"/>
      <c r="M40" s="268"/>
      <c r="N40" s="268"/>
      <c r="O40" s="268"/>
      <c r="P40" s="268"/>
      <c r="Q40" s="268"/>
    </row>
    <row r="41" spans="1:17" ht="1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68"/>
      <c r="L41" s="268"/>
      <c r="M41" s="268"/>
      <c r="N41" s="268"/>
      <c r="O41" s="268"/>
      <c r="P41" s="268"/>
      <c r="Q41" s="268"/>
    </row>
    <row r="42" spans="1:11" ht="1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</row>
    <row r="100" spans="13:22" ht="15">
      <c r="M100" s="2" t="s">
        <v>564</v>
      </c>
      <c r="N100" s="2" t="s">
        <v>121</v>
      </c>
      <c r="O100" s="18" t="s">
        <v>124</v>
      </c>
      <c r="P100" s="18" t="s">
        <v>123</v>
      </c>
      <c r="Q100" s="18" t="s">
        <v>122</v>
      </c>
      <c r="R100" s="18" t="s">
        <v>125</v>
      </c>
      <c r="S100" s="18" t="s">
        <v>127</v>
      </c>
      <c r="T100" s="18" t="s">
        <v>126</v>
      </c>
      <c r="U100" s="18" t="s">
        <v>128</v>
      </c>
      <c r="V100" s="18" t="s">
        <v>565</v>
      </c>
    </row>
    <row r="101" spans="13:22" ht="15">
      <c r="M101" s="2" t="s">
        <v>35</v>
      </c>
      <c r="N101" s="160" t="s">
        <v>19</v>
      </c>
      <c r="O101" s="160" t="s">
        <v>204</v>
      </c>
      <c r="P101" s="160" t="s">
        <v>204</v>
      </c>
      <c r="Q101" s="160" t="s">
        <v>363</v>
      </c>
      <c r="R101" s="160" t="s">
        <v>392</v>
      </c>
      <c r="S101" s="160" t="s">
        <v>204</v>
      </c>
      <c r="T101" s="160" t="s">
        <v>204</v>
      </c>
      <c r="U101" s="160" t="s">
        <v>496</v>
      </c>
      <c r="V101" s="160" t="s">
        <v>204</v>
      </c>
    </row>
    <row r="102" spans="13:22" ht="15">
      <c r="M102" s="2" t="s">
        <v>36</v>
      </c>
      <c r="N102" s="160" t="s">
        <v>153</v>
      </c>
      <c r="O102" s="160" t="s">
        <v>205</v>
      </c>
      <c r="P102" s="160" t="s">
        <v>206</v>
      </c>
      <c r="Q102" s="160" t="s">
        <v>359</v>
      </c>
      <c r="R102" s="160" t="s">
        <v>393</v>
      </c>
      <c r="S102" s="160" t="s">
        <v>206</v>
      </c>
      <c r="T102" s="160" t="s">
        <v>470</v>
      </c>
      <c r="U102" s="160" t="s">
        <v>497</v>
      </c>
      <c r="V102" s="160" t="s">
        <v>529</v>
      </c>
    </row>
    <row r="103" spans="13:22" ht="15">
      <c r="M103" s="2" t="s">
        <v>37</v>
      </c>
      <c r="N103" s="160" t="s">
        <v>154</v>
      </c>
      <c r="O103" s="160" t="s">
        <v>206</v>
      </c>
      <c r="P103" s="160" t="s">
        <v>307</v>
      </c>
      <c r="Q103" s="160" t="s">
        <v>360</v>
      </c>
      <c r="R103" s="160" t="s">
        <v>442</v>
      </c>
      <c r="S103" s="160" t="s">
        <v>445</v>
      </c>
      <c r="T103" s="160" t="s">
        <v>206</v>
      </c>
      <c r="U103" s="160" t="s">
        <v>498</v>
      </c>
      <c r="V103" s="160" t="s">
        <v>210</v>
      </c>
    </row>
    <row r="104" spans="13:22" ht="15">
      <c r="M104" s="2" t="s">
        <v>17</v>
      </c>
      <c r="N104" s="160" t="s">
        <v>17</v>
      </c>
      <c r="O104" s="160" t="s">
        <v>207</v>
      </c>
      <c r="P104" s="160" t="s">
        <v>308</v>
      </c>
      <c r="Q104" s="160" t="s">
        <v>388</v>
      </c>
      <c r="R104" s="160" t="s">
        <v>394</v>
      </c>
      <c r="S104" s="160" t="s">
        <v>469</v>
      </c>
      <c r="T104" s="160" t="s">
        <v>490</v>
      </c>
      <c r="U104" s="160" t="s">
        <v>206</v>
      </c>
      <c r="V104" s="160" t="s">
        <v>212</v>
      </c>
    </row>
    <row r="105" spans="13:22" ht="15">
      <c r="M105" s="2" t="s">
        <v>20</v>
      </c>
      <c r="N105" s="160" t="s">
        <v>20</v>
      </c>
      <c r="O105" s="160" t="s">
        <v>208</v>
      </c>
      <c r="P105" s="160" t="s">
        <v>309</v>
      </c>
      <c r="Q105" s="160" t="s">
        <v>204</v>
      </c>
      <c r="R105" s="160" t="s">
        <v>395</v>
      </c>
      <c r="S105" s="160" t="s">
        <v>446</v>
      </c>
      <c r="T105" s="160" t="s">
        <v>471</v>
      </c>
      <c r="U105" s="160" t="s">
        <v>523</v>
      </c>
      <c r="V105" s="160" t="s">
        <v>312</v>
      </c>
    </row>
    <row r="106" spans="13:22" ht="15">
      <c r="M106" s="2" t="s">
        <v>38</v>
      </c>
      <c r="N106" s="160" t="s">
        <v>38</v>
      </c>
      <c r="O106" s="160" t="s">
        <v>209</v>
      </c>
      <c r="P106" s="160" t="s">
        <v>207</v>
      </c>
      <c r="Q106" s="160" t="s">
        <v>389</v>
      </c>
      <c r="R106" s="160" t="s">
        <v>396</v>
      </c>
      <c r="S106" s="160" t="s">
        <v>396</v>
      </c>
      <c r="T106" s="160" t="s">
        <v>396</v>
      </c>
      <c r="U106" s="160" t="s">
        <v>524</v>
      </c>
      <c r="V106" s="160" t="s">
        <v>542</v>
      </c>
    </row>
    <row r="107" spans="13:22" ht="15">
      <c r="M107" s="2" t="s">
        <v>39</v>
      </c>
      <c r="N107" s="160" t="s">
        <v>155</v>
      </c>
      <c r="O107" s="160" t="s">
        <v>210</v>
      </c>
      <c r="P107" s="160" t="s">
        <v>208</v>
      </c>
      <c r="Q107" s="160" t="s">
        <v>364</v>
      </c>
      <c r="R107" s="160" t="s">
        <v>397</v>
      </c>
      <c r="S107" s="160" t="s">
        <v>447</v>
      </c>
      <c r="T107" s="160" t="s">
        <v>212</v>
      </c>
      <c r="U107" s="160" t="s">
        <v>499</v>
      </c>
      <c r="V107" s="160" t="s">
        <v>223</v>
      </c>
    </row>
    <row r="108" spans="13:22" ht="15">
      <c r="M108" s="2" t="s">
        <v>40</v>
      </c>
      <c r="N108" s="160" t="s">
        <v>18</v>
      </c>
      <c r="O108" s="160" t="s">
        <v>211</v>
      </c>
      <c r="P108" s="160" t="s">
        <v>310</v>
      </c>
      <c r="Q108" s="160" t="s">
        <v>365</v>
      </c>
      <c r="R108" s="160" t="s">
        <v>398</v>
      </c>
      <c r="S108" s="160" t="s">
        <v>448</v>
      </c>
      <c r="T108" s="160" t="s">
        <v>472</v>
      </c>
      <c r="U108" s="160" t="s">
        <v>50</v>
      </c>
      <c r="V108" s="160" t="s">
        <v>530</v>
      </c>
    </row>
    <row r="109" spans="13:22" ht="15">
      <c r="M109" s="2" t="s">
        <v>18</v>
      </c>
      <c r="N109" s="160" t="s">
        <v>41</v>
      </c>
      <c r="O109" s="160" t="s">
        <v>153</v>
      </c>
      <c r="P109" s="160" t="s">
        <v>311</v>
      </c>
      <c r="Q109" s="160" t="s">
        <v>361</v>
      </c>
      <c r="R109" s="160" t="s">
        <v>399</v>
      </c>
      <c r="S109" s="160" t="s">
        <v>210</v>
      </c>
      <c r="T109" s="160" t="s">
        <v>213</v>
      </c>
      <c r="U109" s="160" t="s">
        <v>500</v>
      </c>
      <c r="V109" s="160" t="s">
        <v>531</v>
      </c>
    </row>
    <row r="110" spans="13:22" ht="15">
      <c r="M110" s="2" t="s">
        <v>41</v>
      </c>
      <c r="N110" s="160" t="s">
        <v>156</v>
      </c>
      <c r="O110" s="160" t="s">
        <v>212</v>
      </c>
      <c r="P110" s="160" t="s">
        <v>210</v>
      </c>
      <c r="Q110" s="160" t="s">
        <v>366</v>
      </c>
      <c r="R110" s="160" t="s">
        <v>400</v>
      </c>
      <c r="S110" s="160" t="s">
        <v>449</v>
      </c>
      <c r="T110" s="160" t="s">
        <v>220</v>
      </c>
      <c r="U110" s="160" t="s">
        <v>501</v>
      </c>
      <c r="V110" s="160" t="s">
        <v>532</v>
      </c>
    </row>
    <row r="111" spans="13:22" ht="15">
      <c r="M111" s="2" t="s">
        <v>42</v>
      </c>
      <c r="N111" s="160" t="s">
        <v>42</v>
      </c>
      <c r="O111" s="160" t="s">
        <v>213</v>
      </c>
      <c r="P111" s="160" t="s">
        <v>153</v>
      </c>
      <c r="Q111" s="160" t="s">
        <v>314</v>
      </c>
      <c r="R111" s="160" t="s">
        <v>401</v>
      </c>
      <c r="S111" s="160" t="s">
        <v>450</v>
      </c>
      <c r="T111" s="160" t="s">
        <v>312</v>
      </c>
      <c r="U111" s="160" t="s">
        <v>212</v>
      </c>
      <c r="V111" s="160" t="s">
        <v>234</v>
      </c>
    </row>
    <row r="112" spans="13:22" ht="15">
      <c r="M112" s="2" t="s">
        <v>43</v>
      </c>
      <c r="N112" s="160" t="s">
        <v>157</v>
      </c>
      <c r="O112" s="160" t="s">
        <v>214</v>
      </c>
      <c r="P112" s="160" t="s">
        <v>212</v>
      </c>
      <c r="Q112" s="160" t="s">
        <v>223</v>
      </c>
      <c r="R112" s="160" t="s">
        <v>402</v>
      </c>
      <c r="S112" s="160" t="s">
        <v>212</v>
      </c>
      <c r="T112" s="160" t="s">
        <v>491</v>
      </c>
      <c r="U112" s="160" t="s">
        <v>502</v>
      </c>
      <c r="V112" s="160" t="s">
        <v>533</v>
      </c>
    </row>
    <row r="113" spans="13:22" ht="15">
      <c r="M113" s="2" t="s">
        <v>44</v>
      </c>
      <c r="N113" s="160" t="s">
        <v>43</v>
      </c>
      <c r="O113" s="160" t="s">
        <v>215</v>
      </c>
      <c r="P113" s="160" t="s">
        <v>213</v>
      </c>
      <c r="Q113" s="160" t="s">
        <v>367</v>
      </c>
      <c r="R113" s="160" t="s">
        <v>403</v>
      </c>
      <c r="S113" s="160" t="s">
        <v>218</v>
      </c>
      <c r="T113" s="160" t="s">
        <v>451</v>
      </c>
      <c r="U113" s="160" t="s">
        <v>312</v>
      </c>
      <c r="V113" s="160" t="s">
        <v>543</v>
      </c>
    </row>
    <row r="114" spans="13:22" ht="15">
      <c r="M114" s="2" t="s">
        <v>45</v>
      </c>
      <c r="N114" s="160" t="s">
        <v>158</v>
      </c>
      <c r="O114" s="160" t="s">
        <v>216</v>
      </c>
      <c r="P114" s="160" t="s">
        <v>218</v>
      </c>
      <c r="Q114" s="160" t="s">
        <v>368</v>
      </c>
      <c r="R114" s="160" t="s">
        <v>404</v>
      </c>
      <c r="S114" s="160" t="s">
        <v>312</v>
      </c>
      <c r="T114" s="160" t="s">
        <v>473</v>
      </c>
      <c r="U114" s="160" t="s">
        <v>451</v>
      </c>
      <c r="V114" s="160" t="s">
        <v>236</v>
      </c>
    </row>
    <row r="115" spans="13:22" ht="15">
      <c r="M115" s="2" t="s">
        <v>46</v>
      </c>
      <c r="N115" s="160" t="s">
        <v>45</v>
      </c>
      <c r="O115" s="160" t="s">
        <v>217</v>
      </c>
      <c r="P115" s="160" t="s">
        <v>220</v>
      </c>
      <c r="Q115" s="160" t="s">
        <v>369</v>
      </c>
      <c r="R115" s="160" t="s">
        <v>325</v>
      </c>
      <c r="S115" s="160" t="s">
        <v>451</v>
      </c>
      <c r="T115" s="160" t="s">
        <v>474</v>
      </c>
      <c r="U115" s="160" t="s">
        <v>223</v>
      </c>
      <c r="V115" s="160" t="s">
        <v>238</v>
      </c>
    </row>
    <row r="116" spans="13:22" ht="15">
      <c r="M116" s="2" t="s">
        <v>47</v>
      </c>
      <c r="N116" s="160" t="s">
        <v>159</v>
      </c>
      <c r="O116" s="160" t="s">
        <v>218</v>
      </c>
      <c r="P116" s="160" t="s">
        <v>312</v>
      </c>
      <c r="Q116" s="160" t="s">
        <v>370</v>
      </c>
      <c r="R116" s="160" t="s">
        <v>405</v>
      </c>
      <c r="S116" s="160" t="s">
        <v>314</v>
      </c>
      <c r="T116" s="160" t="s">
        <v>475</v>
      </c>
      <c r="U116" s="160" t="s">
        <v>230</v>
      </c>
      <c r="V116" s="160" t="s">
        <v>325</v>
      </c>
    </row>
    <row r="117" spans="13:22" ht="15">
      <c r="M117" s="2" t="s">
        <v>48</v>
      </c>
      <c r="N117" s="160" t="s">
        <v>160</v>
      </c>
      <c r="O117" s="160" t="s">
        <v>219</v>
      </c>
      <c r="P117" s="160" t="s">
        <v>313</v>
      </c>
      <c r="Q117" s="160" t="s">
        <v>362</v>
      </c>
      <c r="R117" s="160" t="s">
        <v>406</v>
      </c>
      <c r="S117" s="160" t="s">
        <v>315</v>
      </c>
      <c r="T117" s="160" t="s">
        <v>230</v>
      </c>
      <c r="U117" s="160" t="s">
        <v>503</v>
      </c>
      <c r="V117" s="160" t="s">
        <v>534</v>
      </c>
    </row>
    <row r="118" spans="13:22" ht="15">
      <c r="M118" s="2" t="s">
        <v>49</v>
      </c>
      <c r="N118" s="160" t="s">
        <v>46</v>
      </c>
      <c r="O118" s="160" t="s">
        <v>220</v>
      </c>
      <c r="P118" s="160" t="s">
        <v>314</v>
      </c>
      <c r="Q118" s="160" t="s">
        <v>230</v>
      </c>
      <c r="R118" s="160" t="s">
        <v>407</v>
      </c>
      <c r="S118" s="160" t="s">
        <v>222</v>
      </c>
      <c r="T118" s="160" t="s">
        <v>234</v>
      </c>
      <c r="U118" s="160" t="s">
        <v>232</v>
      </c>
      <c r="V118" s="160" t="s">
        <v>535</v>
      </c>
    </row>
    <row r="119" spans="13:22" ht="15">
      <c r="M119" s="2" t="s">
        <v>50</v>
      </c>
      <c r="N119" s="160" t="s">
        <v>161</v>
      </c>
      <c r="O119" s="160" t="s">
        <v>221</v>
      </c>
      <c r="P119" s="160" t="s">
        <v>315</v>
      </c>
      <c r="Q119" s="160" t="s">
        <v>232</v>
      </c>
      <c r="R119" s="160" t="s">
        <v>444</v>
      </c>
      <c r="S119" s="160" t="s">
        <v>452</v>
      </c>
      <c r="T119" s="160" t="s">
        <v>235</v>
      </c>
      <c r="U119" s="160" t="s">
        <v>234</v>
      </c>
      <c r="V119" s="160" t="s">
        <v>263</v>
      </c>
    </row>
    <row r="120" spans="13:22" ht="15">
      <c r="M120" s="2" t="s">
        <v>53</v>
      </c>
      <c r="N120" s="160" t="s">
        <v>48</v>
      </c>
      <c r="O120" s="160" t="s">
        <v>222</v>
      </c>
      <c r="P120" s="160" t="s">
        <v>316</v>
      </c>
      <c r="Q120" s="160" t="s">
        <v>325</v>
      </c>
      <c r="R120" s="160" t="s">
        <v>443</v>
      </c>
      <c r="S120" s="160" t="s">
        <v>453</v>
      </c>
      <c r="T120" s="160" t="s">
        <v>236</v>
      </c>
      <c r="U120" s="160" t="s">
        <v>504</v>
      </c>
      <c r="V120" s="160" t="s">
        <v>536</v>
      </c>
    </row>
    <row r="121" spans="13:22" ht="15">
      <c r="M121" s="2" t="s">
        <v>51</v>
      </c>
      <c r="N121" s="160" t="s">
        <v>162</v>
      </c>
      <c r="O121" s="160" t="s">
        <v>223</v>
      </c>
      <c r="P121" s="160" t="s">
        <v>223</v>
      </c>
      <c r="Q121" s="160" t="s">
        <v>371</v>
      </c>
      <c r="R121" s="160" t="s">
        <v>408</v>
      </c>
      <c r="S121" s="160" t="s">
        <v>226</v>
      </c>
      <c r="T121" s="160" t="s">
        <v>238</v>
      </c>
      <c r="U121" s="160" t="s">
        <v>505</v>
      </c>
      <c r="V121" s="160" t="s">
        <v>274</v>
      </c>
    </row>
    <row r="122" spans="13:22" ht="15">
      <c r="M122" s="2" t="s">
        <v>52</v>
      </c>
      <c r="N122" s="160" t="s">
        <v>163</v>
      </c>
      <c r="O122" s="160" t="s">
        <v>224</v>
      </c>
      <c r="P122" s="160" t="s">
        <v>358</v>
      </c>
      <c r="Q122" s="160" t="s">
        <v>372</v>
      </c>
      <c r="R122" s="160" t="s">
        <v>326</v>
      </c>
      <c r="S122" s="160" t="s">
        <v>227</v>
      </c>
      <c r="T122" s="160" t="s">
        <v>476</v>
      </c>
      <c r="U122" s="160" t="s">
        <v>235</v>
      </c>
      <c r="V122" s="160" t="s">
        <v>537</v>
      </c>
    </row>
    <row r="123" spans="13:22" ht="15">
      <c r="M123" s="2" t="s">
        <v>54</v>
      </c>
      <c r="N123" s="160" t="s">
        <v>164</v>
      </c>
      <c r="O123" s="160" t="s">
        <v>225</v>
      </c>
      <c r="P123" s="160" t="s">
        <v>317</v>
      </c>
      <c r="Q123" s="160" t="s">
        <v>390</v>
      </c>
      <c r="R123" s="160" t="s">
        <v>409</v>
      </c>
      <c r="S123" s="160" t="s">
        <v>454</v>
      </c>
      <c r="T123" s="160" t="s">
        <v>492</v>
      </c>
      <c r="U123" s="160" t="s">
        <v>235</v>
      </c>
      <c r="V123" s="18" t="s">
        <v>538</v>
      </c>
    </row>
    <row r="124" spans="13:22" ht="15">
      <c r="M124" s="2" t="s">
        <v>96</v>
      </c>
      <c r="N124" s="160" t="s">
        <v>165</v>
      </c>
      <c r="O124" s="160" t="s">
        <v>226</v>
      </c>
      <c r="P124" s="160" t="s">
        <v>318</v>
      </c>
      <c r="Q124" s="160" t="s">
        <v>373</v>
      </c>
      <c r="R124" s="160" t="s">
        <v>438</v>
      </c>
      <c r="S124" s="160" t="s">
        <v>230</v>
      </c>
      <c r="T124" s="160" t="s">
        <v>493</v>
      </c>
      <c r="U124" s="18" t="s">
        <v>236</v>
      </c>
      <c r="V124" s="18" t="s">
        <v>43</v>
      </c>
    </row>
    <row r="125" spans="13:22" ht="15">
      <c r="M125" s="2" t="s">
        <v>55</v>
      </c>
      <c r="N125" s="160" t="s">
        <v>166</v>
      </c>
      <c r="O125" s="160" t="s">
        <v>227</v>
      </c>
      <c r="P125" s="160" t="s">
        <v>319</v>
      </c>
      <c r="Q125" s="160" t="s">
        <v>245</v>
      </c>
      <c r="R125" s="160" t="s">
        <v>410</v>
      </c>
      <c r="S125" s="160" t="s">
        <v>232</v>
      </c>
      <c r="T125" s="160" t="s">
        <v>494</v>
      </c>
      <c r="U125" s="18" t="s">
        <v>528</v>
      </c>
      <c r="V125" s="18" t="s">
        <v>539</v>
      </c>
    </row>
    <row r="126" spans="13:22" ht="15">
      <c r="M126" s="2" t="s">
        <v>56</v>
      </c>
      <c r="N126" s="160" t="s">
        <v>167</v>
      </c>
      <c r="O126" s="160" t="s">
        <v>228</v>
      </c>
      <c r="P126" s="160" t="s">
        <v>320</v>
      </c>
      <c r="Q126" s="160" t="s">
        <v>374</v>
      </c>
      <c r="R126" s="160" t="s">
        <v>411</v>
      </c>
      <c r="S126" s="160" t="s">
        <v>455</v>
      </c>
      <c r="T126" s="18" t="s">
        <v>477</v>
      </c>
      <c r="U126" s="18" t="s">
        <v>238</v>
      </c>
      <c r="V126" s="18" t="s">
        <v>349</v>
      </c>
    </row>
    <row r="127" spans="13:22" ht="15">
      <c r="M127" s="2" t="s">
        <v>57</v>
      </c>
      <c r="N127" s="160" t="s">
        <v>168</v>
      </c>
      <c r="O127" s="160" t="s">
        <v>229</v>
      </c>
      <c r="P127" s="160" t="s">
        <v>226</v>
      </c>
      <c r="Q127" s="160" t="s">
        <v>375</v>
      </c>
      <c r="R127" s="160" t="s">
        <v>439</v>
      </c>
      <c r="S127" s="160" t="s">
        <v>234</v>
      </c>
      <c r="T127" s="18" t="s">
        <v>245</v>
      </c>
      <c r="U127" s="18" t="s">
        <v>325</v>
      </c>
      <c r="V127" s="18" t="s">
        <v>287</v>
      </c>
    </row>
    <row r="128" spans="13:22" ht="15">
      <c r="M128" s="2" t="s">
        <v>58</v>
      </c>
      <c r="N128" s="160" t="s">
        <v>169</v>
      </c>
      <c r="O128" s="160" t="s">
        <v>230</v>
      </c>
      <c r="P128" s="160" t="s">
        <v>227</v>
      </c>
      <c r="Q128" s="160" t="s">
        <v>376</v>
      </c>
      <c r="R128" s="160" t="s">
        <v>440</v>
      </c>
      <c r="S128" s="160" t="s">
        <v>235</v>
      </c>
      <c r="T128" s="18" t="s">
        <v>249</v>
      </c>
      <c r="U128" s="18" t="s">
        <v>525</v>
      </c>
      <c r="V128" s="18" t="s">
        <v>540</v>
      </c>
    </row>
    <row r="129" spans="13:22" ht="15">
      <c r="M129" s="159" t="s">
        <v>59</v>
      </c>
      <c r="N129" s="160" t="s">
        <v>170</v>
      </c>
      <c r="O129" s="160" t="s">
        <v>231</v>
      </c>
      <c r="P129" s="160" t="s">
        <v>321</v>
      </c>
      <c r="Q129" s="160" t="s">
        <v>377</v>
      </c>
      <c r="R129" s="160" t="s">
        <v>412</v>
      </c>
      <c r="S129" s="160" t="s">
        <v>236</v>
      </c>
      <c r="T129" s="18" t="s">
        <v>478</v>
      </c>
      <c r="U129" s="18" t="s">
        <v>526</v>
      </c>
      <c r="V129" s="18" t="s">
        <v>290</v>
      </c>
    </row>
    <row r="130" spans="13:22" ht="15">
      <c r="M130" s="159" t="s">
        <v>60</v>
      </c>
      <c r="N130" s="160" t="s">
        <v>144</v>
      </c>
      <c r="O130" s="160" t="s">
        <v>232</v>
      </c>
      <c r="P130" s="160" t="s">
        <v>322</v>
      </c>
      <c r="Q130" s="160" t="s">
        <v>378</v>
      </c>
      <c r="R130" s="160" t="s">
        <v>413</v>
      </c>
      <c r="S130" s="18" t="s">
        <v>238</v>
      </c>
      <c r="T130" s="18" t="s">
        <v>479</v>
      </c>
      <c r="U130" s="18" t="s">
        <v>506</v>
      </c>
      <c r="V130" s="18" t="s">
        <v>291</v>
      </c>
    </row>
    <row r="131" spans="13:22" ht="15">
      <c r="M131" s="159" t="s">
        <v>61</v>
      </c>
      <c r="N131" s="160" t="s">
        <v>145</v>
      </c>
      <c r="O131" s="160" t="s">
        <v>233</v>
      </c>
      <c r="P131" s="160" t="s">
        <v>230</v>
      </c>
      <c r="Q131" s="160" t="s">
        <v>379</v>
      </c>
      <c r="R131" s="160" t="s">
        <v>414</v>
      </c>
      <c r="S131" s="18" t="s">
        <v>456</v>
      </c>
      <c r="T131" s="18" t="s">
        <v>495</v>
      </c>
      <c r="U131" s="18" t="s">
        <v>415</v>
      </c>
      <c r="V131" s="18" t="s">
        <v>541</v>
      </c>
    </row>
    <row r="132" spans="13:22" ht="15">
      <c r="M132" s="159" t="s">
        <v>62</v>
      </c>
      <c r="N132" s="160" t="s">
        <v>146</v>
      </c>
      <c r="O132" s="160" t="s">
        <v>234</v>
      </c>
      <c r="P132" s="160" t="s">
        <v>323</v>
      </c>
      <c r="Q132" s="160" t="s">
        <v>273</v>
      </c>
      <c r="R132" s="160" t="s">
        <v>415</v>
      </c>
      <c r="S132" s="18" t="s">
        <v>325</v>
      </c>
      <c r="T132" s="18" t="s">
        <v>336</v>
      </c>
      <c r="U132" s="18" t="s">
        <v>457</v>
      </c>
      <c r="V132" s="18"/>
    </row>
    <row r="133" spans="13:22" ht="15">
      <c r="M133" s="159" t="s">
        <v>63</v>
      </c>
      <c r="N133" s="160" t="s">
        <v>147</v>
      </c>
      <c r="O133" s="160" t="s">
        <v>235</v>
      </c>
      <c r="P133" s="160" t="s">
        <v>231</v>
      </c>
      <c r="Q133" s="160" t="s">
        <v>380</v>
      </c>
      <c r="R133" s="160" t="s">
        <v>441</v>
      </c>
      <c r="S133" s="18" t="s">
        <v>415</v>
      </c>
      <c r="T133" s="18" t="s">
        <v>480</v>
      </c>
      <c r="U133" s="18" t="s">
        <v>416</v>
      </c>
      <c r="V133" s="18"/>
    </row>
    <row r="134" spans="13:22" ht="15">
      <c r="M134" s="159" t="s">
        <v>64</v>
      </c>
      <c r="N134" s="160" t="s">
        <v>148</v>
      </c>
      <c r="O134" s="160" t="s">
        <v>236</v>
      </c>
      <c r="P134" s="160" t="s">
        <v>232</v>
      </c>
      <c r="Q134" s="160" t="s">
        <v>381</v>
      </c>
      <c r="R134" s="160" t="s">
        <v>327</v>
      </c>
      <c r="S134" s="18" t="s">
        <v>457</v>
      </c>
      <c r="T134" s="18" t="s">
        <v>263</v>
      </c>
      <c r="U134" s="18" t="s">
        <v>245</v>
      </c>
      <c r="V134" s="18"/>
    </row>
    <row r="135" spans="13:22" ht="15">
      <c r="M135" s="159" t="s">
        <v>65</v>
      </c>
      <c r="N135" s="160" t="s">
        <v>149</v>
      </c>
      <c r="O135" s="160" t="s">
        <v>237</v>
      </c>
      <c r="P135" s="160" t="s">
        <v>234</v>
      </c>
      <c r="Q135" s="160" t="s">
        <v>382</v>
      </c>
      <c r="R135" s="160" t="s">
        <v>416</v>
      </c>
      <c r="S135" s="18" t="s">
        <v>416</v>
      </c>
      <c r="T135" s="18" t="s">
        <v>481</v>
      </c>
      <c r="U135" s="18" t="s">
        <v>427</v>
      </c>
      <c r="V135" s="18"/>
    </row>
    <row r="136" spans="13:22" ht="15">
      <c r="M136" s="159" t="s">
        <v>66</v>
      </c>
      <c r="N136" s="160" t="s">
        <v>150</v>
      </c>
      <c r="O136" s="160" t="s">
        <v>238</v>
      </c>
      <c r="P136" s="160" t="s">
        <v>235</v>
      </c>
      <c r="Q136" s="160" t="s">
        <v>383</v>
      </c>
      <c r="R136" s="18" t="s">
        <v>417</v>
      </c>
      <c r="S136" s="18" t="s">
        <v>458</v>
      </c>
      <c r="T136" s="18" t="s">
        <v>482</v>
      </c>
      <c r="U136" s="18" t="s">
        <v>247</v>
      </c>
      <c r="V136" s="18"/>
    </row>
    <row r="137" spans="13:22" ht="15">
      <c r="M137" s="159" t="s">
        <v>67</v>
      </c>
      <c r="N137" s="160" t="s">
        <v>151</v>
      </c>
      <c r="O137" s="160" t="s">
        <v>239</v>
      </c>
      <c r="P137" s="160" t="s">
        <v>236</v>
      </c>
      <c r="Q137" s="160" t="s">
        <v>384</v>
      </c>
      <c r="R137" s="18" t="s">
        <v>418</v>
      </c>
      <c r="S137" s="18" t="s">
        <v>245</v>
      </c>
      <c r="T137" s="18" t="s">
        <v>337</v>
      </c>
      <c r="U137" s="18" t="s">
        <v>527</v>
      </c>
      <c r="V137" s="18"/>
    </row>
    <row r="138" spans="13:22" ht="15">
      <c r="M138" s="159" t="s">
        <v>4</v>
      </c>
      <c r="N138" s="160" t="s">
        <v>152</v>
      </c>
      <c r="O138" s="160" t="s">
        <v>240</v>
      </c>
      <c r="P138" s="160" t="s">
        <v>238</v>
      </c>
      <c r="Q138" s="160" t="s">
        <v>385</v>
      </c>
      <c r="R138" s="18" t="s">
        <v>419</v>
      </c>
      <c r="S138" s="18" t="s">
        <v>427</v>
      </c>
      <c r="T138" s="18" t="s">
        <v>483</v>
      </c>
      <c r="U138" s="18" t="s">
        <v>507</v>
      </c>
      <c r="V138" s="18"/>
    </row>
    <row r="139" spans="13:22" ht="15">
      <c r="M139" s="159" t="s">
        <v>21</v>
      </c>
      <c r="N139" s="160" t="s">
        <v>4</v>
      </c>
      <c r="O139" s="160" t="s">
        <v>241</v>
      </c>
      <c r="P139" s="160" t="s">
        <v>324</v>
      </c>
      <c r="Q139" s="18" t="s">
        <v>386</v>
      </c>
      <c r="R139" s="18" t="s">
        <v>420</v>
      </c>
      <c r="S139" s="18" t="s">
        <v>247</v>
      </c>
      <c r="T139" s="18" t="s">
        <v>270</v>
      </c>
      <c r="U139" s="18" t="s">
        <v>508</v>
      </c>
      <c r="V139" s="18"/>
    </row>
    <row r="140" spans="13:22" ht="15">
      <c r="M140" s="159" t="s">
        <v>68</v>
      </c>
      <c r="N140" s="160" t="s">
        <v>21</v>
      </c>
      <c r="O140" s="160" t="s">
        <v>306</v>
      </c>
      <c r="P140" s="160" t="s">
        <v>325</v>
      </c>
      <c r="Q140" s="18" t="s">
        <v>387</v>
      </c>
      <c r="R140" s="18" t="s">
        <v>421</v>
      </c>
      <c r="S140" s="18" t="s">
        <v>260</v>
      </c>
      <c r="T140" s="18" t="s">
        <v>484</v>
      </c>
      <c r="U140" s="18" t="s">
        <v>509</v>
      </c>
      <c r="V140" s="18"/>
    </row>
    <row r="141" spans="13:22" ht="15">
      <c r="M141" s="159" t="s">
        <v>69</v>
      </c>
      <c r="N141" s="160" t="s">
        <v>171</v>
      </c>
      <c r="O141" s="160" t="s">
        <v>303</v>
      </c>
      <c r="P141" s="160" t="s">
        <v>326</v>
      </c>
      <c r="Q141" s="18" t="s">
        <v>287</v>
      </c>
      <c r="R141" s="18" t="s">
        <v>422</v>
      </c>
      <c r="S141" s="18" t="s">
        <v>263</v>
      </c>
      <c r="T141" s="18" t="s">
        <v>274</v>
      </c>
      <c r="U141" s="18" t="s">
        <v>510</v>
      </c>
      <c r="V141" s="18"/>
    </row>
    <row r="142" spans="13:22" ht="15">
      <c r="M142" s="2" t="s">
        <v>70</v>
      </c>
      <c r="N142" s="160" t="s">
        <v>172</v>
      </c>
      <c r="O142" s="160" t="s">
        <v>304</v>
      </c>
      <c r="P142" s="160" t="s">
        <v>327</v>
      </c>
      <c r="Q142" s="18" t="s">
        <v>291</v>
      </c>
      <c r="R142" s="18" t="s">
        <v>423</v>
      </c>
      <c r="S142" s="18" t="s">
        <v>459</v>
      </c>
      <c r="T142" s="18" t="s">
        <v>485</v>
      </c>
      <c r="U142" s="18" t="s">
        <v>511</v>
      </c>
      <c r="V142" s="18"/>
    </row>
    <row r="143" spans="13:22" ht="15">
      <c r="M143" s="2" t="s">
        <v>71</v>
      </c>
      <c r="N143" s="160" t="s">
        <v>173</v>
      </c>
      <c r="O143" s="160" t="s">
        <v>242</v>
      </c>
      <c r="P143" s="160" t="s">
        <v>245</v>
      </c>
      <c r="Q143" s="18" t="s">
        <v>293</v>
      </c>
      <c r="R143" s="18" t="s">
        <v>424</v>
      </c>
      <c r="S143" s="18" t="s">
        <v>460</v>
      </c>
      <c r="T143" s="18" t="s">
        <v>43</v>
      </c>
      <c r="U143" s="18" t="s">
        <v>512</v>
      </c>
      <c r="V143" s="18"/>
    </row>
    <row r="144" spans="13:22" ht="15">
      <c r="M144" s="2" t="s">
        <v>72</v>
      </c>
      <c r="N144" s="160" t="s">
        <v>174</v>
      </c>
      <c r="O144" s="160" t="s">
        <v>305</v>
      </c>
      <c r="P144" s="160" t="s">
        <v>328</v>
      </c>
      <c r="Q144" s="18" t="s">
        <v>391</v>
      </c>
      <c r="R144" s="18" t="s">
        <v>425</v>
      </c>
      <c r="S144" s="18" t="s">
        <v>270</v>
      </c>
      <c r="T144" s="18" t="s">
        <v>349</v>
      </c>
      <c r="U144" s="18" t="s">
        <v>270</v>
      </c>
      <c r="V144" s="18"/>
    </row>
    <row r="145" spans="13:22" ht="15">
      <c r="M145" s="2" t="s">
        <v>22</v>
      </c>
      <c r="N145" s="160" t="s">
        <v>175</v>
      </c>
      <c r="O145" s="160" t="s">
        <v>243</v>
      </c>
      <c r="P145" s="160" t="s">
        <v>247</v>
      </c>
      <c r="Q145" s="18" t="s">
        <v>297</v>
      </c>
      <c r="R145" s="18" t="s">
        <v>426</v>
      </c>
      <c r="S145" s="18" t="s">
        <v>271</v>
      </c>
      <c r="T145" s="18" t="s">
        <v>290</v>
      </c>
      <c r="U145" s="18" t="s">
        <v>513</v>
      </c>
      <c r="V145" s="18"/>
    </row>
    <row r="146" spans="13:22" ht="15">
      <c r="M146" s="2" t="s">
        <v>73</v>
      </c>
      <c r="N146" s="160" t="s">
        <v>176</v>
      </c>
      <c r="O146" s="160" t="s">
        <v>244</v>
      </c>
      <c r="P146" s="160" t="s">
        <v>329</v>
      </c>
      <c r="Q146" s="18"/>
      <c r="R146" s="18" t="s">
        <v>427</v>
      </c>
      <c r="S146" s="18" t="s">
        <v>274</v>
      </c>
      <c r="T146" s="18" t="s">
        <v>486</v>
      </c>
      <c r="U146" s="18" t="s">
        <v>274</v>
      </c>
      <c r="V146" s="18"/>
    </row>
    <row r="147" spans="13:22" ht="15">
      <c r="M147" s="2" t="s">
        <v>74</v>
      </c>
      <c r="N147" s="160" t="s">
        <v>177</v>
      </c>
      <c r="O147" s="160" t="s">
        <v>245</v>
      </c>
      <c r="P147" s="160" t="s">
        <v>330</v>
      </c>
      <c r="Q147" s="18"/>
      <c r="R147" s="18" t="s">
        <v>428</v>
      </c>
      <c r="S147" s="18" t="s">
        <v>461</v>
      </c>
      <c r="T147" s="18" t="s">
        <v>487</v>
      </c>
      <c r="U147" s="18" t="s">
        <v>514</v>
      </c>
      <c r="V147" s="18"/>
    </row>
    <row r="148" spans="13:22" ht="15">
      <c r="M148" s="2" t="s">
        <v>75</v>
      </c>
      <c r="N148" s="160" t="s">
        <v>178</v>
      </c>
      <c r="O148" s="160" t="s">
        <v>246</v>
      </c>
      <c r="P148" s="160" t="s">
        <v>331</v>
      </c>
      <c r="Q148" s="18"/>
      <c r="R148" s="18" t="s">
        <v>247</v>
      </c>
      <c r="S148" s="18" t="s">
        <v>462</v>
      </c>
      <c r="T148" s="18" t="s">
        <v>355</v>
      </c>
      <c r="U148" s="18" t="s">
        <v>515</v>
      </c>
      <c r="V148" s="18"/>
    </row>
    <row r="149" spans="13:22" ht="15">
      <c r="M149" s="2" t="s">
        <v>76</v>
      </c>
      <c r="N149" s="160" t="s">
        <v>179</v>
      </c>
      <c r="O149" s="160" t="s">
        <v>247</v>
      </c>
      <c r="P149" s="160" t="s">
        <v>332</v>
      </c>
      <c r="Q149" s="18"/>
      <c r="R149" s="18" t="s">
        <v>429</v>
      </c>
      <c r="S149" s="18" t="s">
        <v>279</v>
      </c>
      <c r="T149" s="18" t="s">
        <v>299</v>
      </c>
      <c r="U149" s="18" t="s">
        <v>462</v>
      </c>
      <c r="V149" s="18"/>
    </row>
    <row r="150" spans="13:22" ht="15">
      <c r="M150" s="2" t="s">
        <v>77</v>
      </c>
      <c r="N150" s="160" t="s">
        <v>180</v>
      </c>
      <c r="O150" s="160" t="s">
        <v>187</v>
      </c>
      <c r="P150" s="160" t="s">
        <v>333</v>
      </c>
      <c r="Q150" s="18"/>
      <c r="R150" s="18" t="s">
        <v>431</v>
      </c>
      <c r="S150" s="18" t="s">
        <v>463</v>
      </c>
      <c r="T150" s="18" t="s">
        <v>488</v>
      </c>
      <c r="U150" s="18" t="s">
        <v>516</v>
      </c>
      <c r="V150" s="18"/>
    </row>
    <row r="151" spans="13:22" ht="15">
      <c r="M151" s="2" t="s">
        <v>78</v>
      </c>
      <c r="N151" s="160" t="s">
        <v>181</v>
      </c>
      <c r="O151" s="160" t="s">
        <v>248</v>
      </c>
      <c r="P151" s="160" t="s">
        <v>334</v>
      </c>
      <c r="Q151" s="18"/>
      <c r="R151" s="18" t="s">
        <v>430</v>
      </c>
      <c r="S151" s="18" t="s">
        <v>464</v>
      </c>
      <c r="T151" s="18" t="s">
        <v>489</v>
      </c>
      <c r="U151" s="18" t="s">
        <v>517</v>
      </c>
      <c r="V151" s="18"/>
    </row>
    <row r="152" spans="13:22" ht="15">
      <c r="M152" s="2" t="s">
        <v>79</v>
      </c>
      <c r="N152" s="160" t="s">
        <v>182</v>
      </c>
      <c r="O152" s="160" t="s">
        <v>249</v>
      </c>
      <c r="P152" s="160" t="s">
        <v>335</v>
      </c>
      <c r="Q152" s="18"/>
      <c r="R152" s="18" t="s">
        <v>282</v>
      </c>
      <c r="S152" s="18" t="s">
        <v>465</v>
      </c>
      <c r="T152" s="18"/>
      <c r="U152" s="18" t="s">
        <v>518</v>
      </c>
      <c r="V152" s="18"/>
    </row>
    <row r="153" spans="13:22" ht="15">
      <c r="M153" s="2" t="s">
        <v>80</v>
      </c>
      <c r="N153" s="160" t="s">
        <v>183</v>
      </c>
      <c r="O153" s="160" t="s">
        <v>250</v>
      </c>
      <c r="P153" s="160" t="s">
        <v>336</v>
      </c>
      <c r="Q153" s="18"/>
      <c r="R153" s="18" t="s">
        <v>432</v>
      </c>
      <c r="S153" s="18" t="s">
        <v>43</v>
      </c>
      <c r="T153" s="18"/>
      <c r="U153" s="18" t="s">
        <v>43</v>
      </c>
      <c r="V153" s="18"/>
    </row>
    <row r="154" spans="13:22" ht="15">
      <c r="M154" s="2" t="s">
        <v>81</v>
      </c>
      <c r="N154" s="160" t="s">
        <v>72</v>
      </c>
      <c r="O154" s="160" t="s">
        <v>251</v>
      </c>
      <c r="P154" s="160" t="s">
        <v>260</v>
      </c>
      <c r="Q154" s="18"/>
      <c r="R154" s="18" t="s">
        <v>433</v>
      </c>
      <c r="S154" s="18" t="s">
        <v>286</v>
      </c>
      <c r="T154" s="18"/>
      <c r="U154" s="18" t="s">
        <v>349</v>
      </c>
      <c r="V154" s="18"/>
    </row>
    <row r="155" spans="13:22" ht="15">
      <c r="M155" s="159" t="s">
        <v>82</v>
      </c>
      <c r="N155" s="160" t="s">
        <v>184</v>
      </c>
      <c r="O155" s="160" t="s">
        <v>252</v>
      </c>
      <c r="P155" s="160" t="s">
        <v>17</v>
      </c>
      <c r="Q155" s="18"/>
      <c r="R155" s="18" t="s">
        <v>434</v>
      </c>
      <c r="S155" s="18" t="s">
        <v>290</v>
      </c>
      <c r="T155" s="18"/>
      <c r="U155" s="18" t="s">
        <v>286</v>
      </c>
      <c r="V155" s="18"/>
    </row>
    <row r="156" spans="13:22" ht="15">
      <c r="M156" s="159" t="s">
        <v>83</v>
      </c>
      <c r="N156" s="160" t="s">
        <v>22</v>
      </c>
      <c r="O156" s="160" t="s">
        <v>253</v>
      </c>
      <c r="P156" s="160" t="s">
        <v>261</v>
      </c>
      <c r="Q156" s="18"/>
      <c r="R156" s="18" t="s">
        <v>435</v>
      </c>
      <c r="S156" s="18" t="s">
        <v>291</v>
      </c>
      <c r="T156" s="18"/>
      <c r="U156" s="18" t="s">
        <v>287</v>
      </c>
      <c r="V156" s="18"/>
    </row>
    <row r="157" spans="13:22" ht="15">
      <c r="M157" s="159" t="s">
        <v>84</v>
      </c>
      <c r="N157" s="160" t="s">
        <v>185</v>
      </c>
      <c r="O157" s="160" t="s">
        <v>254</v>
      </c>
      <c r="P157" s="160" t="s">
        <v>337</v>
      </c>
      <c r="Q157" s="18"/>
      <c r="R157" s="18" t="s">
        <v>436</v>
      </c>
      <c r="S157" s="18" t="s">
        <v>18</v>
      </c>
      <c r="T157" s="18"/>
      <c r="U157" s="18" t="s">
        <v>519</v>
      </c>
      <c r="V157" s="18"/>
    </row>
    <row r="158" spans="13:22" ht="15">
      <c r="M158" s="2"/>
      <c r="N158" s="160" t="s">
        <v>186</v>
      </c>
      <c r="O158" s="160" t="s">
        <v>255</v>
      </c>
      <c r="P158" s="160" t="s">
        <v>267</v>
      </c>
      <c r="Q158" s="18"/>
      <c r="R158" s="18" t="s">
        <v>437</v>
      </c>
      <c r="S158" s="18" t="s">
        <v>355</v>
      </c>
      <c r="T158" s="18"/>
      <c r="U158" s="18" t="s">
        <v>290</v>
      </c>
      <c r="V158" s="18"/>
    </row>
    <row r="159" spans="13:22" ht="15">
      <c r="M159" s="2"/>
      <c r="N159" s="160" t="s">
        <v>187</v>
      </c>
      <c r="O159" s="160" t="s">
        <v>256</v>
      </c>
      <c r="P159" s="160" t="s">
        <v>338</v>
      </c>
      <c r="Q159" s="18"/>
      <c r="R159" s="18"/>
      <c r="S159" s="18" t="s">
        <v>299</v>
      </c>
      <c r="T159" s="18"/>
      <c r="U159" s="18" t="s">
        <v>291</v>
      </c>
      <c r="V159" s="18"/>
    </row>
    <row r="160" spans="13:22" ht="15">
      <c r="M160" s="2"/>
      <c r="N160" s="160" t="s">
        <v>188</v>
      </c>
      <c r="O160" s="160" t="s">
        <v>257</v>
      </c>
      <c r="P160" s="160" t="s">
        <v>339</v>
      </c>
      <c r="Q160" s="18"/>
      <c r="R160" s="18"/>
      <c r="S160" s="18" t="s">
        <v>466</v>
      </c>
      <c r="T160" s="18"/>
      <c r="U160" s="18" t="s">
        <v>18</v>
      </c>
      <c r="V160" s="18"/>
    </row>
    <row r="161" spans="13:22" ht="15">
      <c r="M161" s="2"/>
      <c r="N161" s="160" t="s">
        <v>189</v>
      </c>
      <c r="O161" s="160" t="s">
        <v>258</v>
      </c>
      <c r="P161" s="18" t="s">
        <v>340</v>
      </c>
      <c r="Q161" s="18"/>
      <c r="R161" s="18"/>
      <c r="S161" s="18" t="s">
        <v>467</v>
      </c>
      <c r="T161" s="18"/>
      <c r="U161" s="18" t="s">
        <v>520</v>
      </c>
      <c r="V161" s="18"/>
    </row>
    <row r="162" spans="13:22" ht="15">
      <c r="M162" s="2"/>
      <c r="N162" s="160" t="s">
        <v>190</v>
      </c>
      <c r="O162" s="160" t="s">
        <v>259</v>
      </c>
      <c r="P162" s="18" t="s">
        <v>270</v>
      </c>
      <c r="Q162" s="18"/>
      <c r="R162" s="18"/>
      <c r="S162" s="18" t="s">
        <v>468</v>
      </c>
      <c r="T162" s="18"/>
      <c r="U162" s="18" t="s">
        <v>521</v>
      </c>
      <c r="V162" s="18"/>
    </row>
    <row r="163" spans="13:22" ht="15">
      <c r="M163" s="2"/>
      <c r="N163" s="160" t="s">
        <v>191</v>
      </c>
      <c r="O163" s="160" t="s">
        <v>260</v>
      </c>
      <c r="P163" s="18" t="s">
        <v>271</v>
      </c>
      <c r="Q163" s="18"/>
      <c r="R163" s="18"/>
      <c r="S163" s="18"/>
      <c r="T163" s="18"/>
      <c r="U163" s="18" t="s">
        <v>522</v>
      </c>
      <c r="V163" s="18"/>
    </row>
    <row r="164" spans="13:22" ht="15">
      <c r="M164" s="2"/>
      <c r="N164" s="160" t="s">
        <v>192</v>
      </c>
      <c r="O164" s="160" t="s">
        <v>17</v>
      </c>
      <c r="P164" s="18" t="s">
        <v>341</v>
      </c>
      <c r="Q164" s="18"/>
      <c r="R164" s="18"/>
      <c r="S164" s="18"/>
      <c r="T164" s="18"/>
      <c r="U164" s="18" t="s">
        <v>355</v>
      </c>
      <c r="V164" s="18"/>
    </row>
    <row r="165" spans="13:22" ht="15">
      <c r="M165" s="2"/>
      <c r="N165" s="160" t="s">
        <v>193</v>
      </c>
      <c r="O165" s="160" t="s">
        <v>261</v>
      </c>
      <c r="P165" s="18" t="s">
        <v>342</v>
      </c>
      <c r="Q165" s="18"/>
      <c r="R165" s="18"/>
      <c r="S165" s="18"/>
      <c r="T165" s="18"/>
      <c r="U165" s="18"/>
      <c r="V165" s="18"/>
    </row>
    <row r="166" spans="13:22" ht="15">
      <c r="M166" s="2"/>
      <c r="N166" s="160" t="s">
        <v>194</v>
      </c>
      <c r="O166" s="18" t="s">
        <v>262</v>
      </c>
      <c r="P166" s="18" t="s">
        <v>343</v>
      </c>
      <c r="Q166" s="18"/>
      <c r="R166" s="18"/>
      <c r="S166" s="18"/>
      <c r="T166" s="18"/>
      <c r="U166" s="18"/>
      <c r="V166" s="18"/>
    </row>
    <row r="167" spans="13:22" ht="15">
      <c r="M167" s="2"/>
      <c r="N167" s="160" t="s">
        <v>80</v>
      </c>
      <c r="O167" s="18" t="s">
        <v>263</v>
      </c>
      <c r="P167" s="18" t="s">
        <v>344</v>
      </c>
      <c r="Q167" s="18"/>
      <c r="R167" s="18"/>
      <c r="S167" s="18"/>
      <c r="T167" s="18"/>
      <c r="U167" s="18"/>
      <c r="V167" s="18"/>
    </row>
    <row r="168" spans="13:22" ht="15">
      <c r="M168" s="2"/>
      <c r="N168" s="160" t="s">
        <v>195</v>
      </c>
      <c r="O168" s="18" t="s">
        <v>264</v>
      </c>
      <c r="P168" s="18" t="s">
        <v>345</v>
      </c>
      <c r="Q168" s="18"/>
      <c r="R168" s="18"/>
      <c r="S168" s="18"/>
      <c r="T168" s="18"/>
      <c r="U168" s="18"/>
      <c r="V168" s="18"/>
    </row>
    <row r="169" spans="13:22" ht="15">
      <c r="M169" s="2"/>
      <c r="N169" s="160" t="s">
        <v>196</v>
      </c>
      <c r="O169" s="18" t="s">
        <v>265</v>
      </c>
      <c r="P169" s="18" t="s">
        <v>346</v>
      </c>
      <c r="Q169" s="18"/>
      <c r="R169" s="18"/>
      <c r="S169" s="18"/>
      <c r="T169" s="18"/>
      <c r="U169" s="18"/>
      <c r="V169" s="18"/>
    </row>
    <row r="170" spans="13:22" ht="15">
      <c r="M170" s="2"/>
      <c r="N170" s="160" t="s">
        <v>197</v>
      </c>
      <c r="O170" s="18" t="s">
        <v>266</v>
      </c>
      <c r="P170" s="18" t="s">
        <v>282</v>
      </c>
      <c r="Q170" s="18"/>
      <c r="R170" s="18"/>
      <c r="S170" s="18"/>
      <c r="T170" s="18"/>
      <c r="U170" s="18"/>
      <c r="V170" s="18"/>
    </row>
    <row r="171" spans="13:22" ht="15">
      <c r="M171" s="2"/>
      <c r="N171" s="160" t="s">
        <v>198</v>
      </c>
      <c r="O171" s="18" t="s">
        <v>267</v>
      </c>
      <c r="P171" s="18" t="s">
        <v>347</v>
      </c>
      <c r="Q171" s="18"/>
      <c r="R171" s="18"/>
      <c r="S171" s="18"/>
      <c r="T171" s="18"/>
      <c r="U171" s="18"/>
      <c r="V171" s="18"/>
    </row>
    <row r="172" spans="13:22" ht="15">
      <c r="M172" s="2"/>
      <c r="N172" s="160" t="s">
        <v>199</v>
      </c>
      <c r="O172" s="18" t="s">
        <v>268</v>
      </c>
      <c r="P172" s="18" t="s">
        <v>348</v>
      </c>
      <c r="Q172" s="18"/>
      <c r="R172" s="18"/>
      <c r="S172" s="18"/>
      <c r="T172" s="18"/>
      <c r="U172" s="18"/>
      <c r="V172" s="18"/>
    </row>
    <row r="173" spans="13:22" ht="15">
      <c r="M173" s="2"/>
      <c r="N173" s="160" t="s">
        <v>84</v>
      </c>
      <c r="O173" s="18" t="s">
        <v>269</v>
      </c>
      <c r="P173" s="18" t="s">
        <v>349</v>
      </c>
      <c r="Q173" s="18"/>
      <c r="R173" s="18"/>
      <c r="S173" s="18"/>
      <c r="T173" s="18"/>
      <c r="U173" s="18"/>
      <c r="V173" s="18"/>
    </row>
    <row r="174" spans="13:22" ht="15">
      <c r="M174" s="2"/>
      <c r="N174" s="2" t="s">
        <v>544</v>
      </c>
      <c r="O174" s="18" t="s">
        <v>270</v>
      </c>
      <c r="P174" s="18" t="s">
        <v>350</v>
      </c>
      <c r="Q174" s="18"/>
      <c r="R174" s="18"/>
      <c r="S174" s="18"/>
      <c r="T174" s="18"/>
      <c r="U174" s="18"/>
      <c r="V174" s="18"/>
    </row>
    <row r="175" spans="13:22" ht="15">
      <c r="M175" s="2"/>
      <c r="N175" s="2" t="s">
        <v>545</v>
      </c>
      <c r="O175" s="18" t="s">
        <v>271</v>
      </c>
      <c r="P175" s="18" t="s">
        <v>286</v>
      </c>
      <c r="Q175" s="18"/>
      <c r="R175" s="18"/>
      <c r="S175" s="18"/>
      <c r="T175" s="18"/>
      <c r="U175" s="18"/>
      <c r="V175" s="18"/>
    </row>
    <row r="176" spans="13:22" ht="15">
      <c r="M176" s="2"/>
      <c r="N176" s="2" t="s">
        <v>546</v>
      </c>
      <c r="O176" s="18" t="s">
        <v>272</v>
      </c>
      <c r="P176" s="18" t="s">
        <v>351</v>
      </c>
      <c r="Q176" s="18"/>
      <c r="R176" s="18"/>
      <c r="S176" s="18"/>
      <c r="T176" s="18"/>
      <c r="U176" s="18"/>
      <c r="V176" s="18"/>
    </row>
    <row r="177" spans="13:22" ht="15">
      <c r="M177" s="2"/>
      <c r="N177" s="2" t="s">
        <v>547</v>
      </c>
      <c r="O177" s="18" t="s">
        <v>273</v>
      </c>
      <c r="P177" s="18" t="s">
        <v>352</v>
      </c>
      <c r="Q177" s="18"/>
      <c r="R177" s="18"/>
      <c r="S177" s="18"/>
      <c r="T177" s="18"/>
      <c r="U177" s="18"/>
      <c r="V177" s="18"/>
    </row>
    <row r="178" spans="13:22" ht="15">
      <c r="M178" s="2"/>
      <c r="N178" s="2" t="s">
        <v>548</v>
      </c>
      <c r="O178" s="18" t="s">
        <v>274</v>
      </c>
      <c r="P178" s="18" t="s">
        <v>290</v>
      </c>
      <c r="Q178" s="18"/>
      <c r="R178" s="18"/>
      <c r="S178" s="18"/>
      <c r="T178" s="18"/>
      <c r="U178" s="18"/>
      <c r="V178" s="18"/>
    </row>
    <row r="179" spans="13:22" ht="15">
      <c r="M179" s="2"/>
      <c r="N179" s="2" t="s">
        <v>549</v>
      </c>
      <c r="O179" s="18" t="s">
        <v>275</v>
      </c>
      <c r="P179" s="18" t="s">
        <v>353</v>
      </c>
      <c r="Q179" s="18"/>
      <c r="R179" s="18"/>
      <c r="S179" s="18"/>
      <c r="T179" s="18"/>
      <c r="U179" s="18"/>
      <c r="V179" s="18"/>
    </row>
    <row r="180" spans="13:22" ht="15">
      <c r="M180" s="2"/>
      <c r="N180" s="2" t="s">
        <v>550</v>
      </c>
      <c r="O180" s="18" t="s">
        <v>276</v>
      </c>
      <c r="P180" s="18" t="s">
        <v>18</v>
      </c>
      <c r="Q180" s="18"/>
      <c r="R180" s="18"/>
      <c r="S180" s="18"/>
      <c r="T180" s="18"/>
      <c r="U180" s="18"/>
      <c r="V180" s="18"/>
    </row>
    <row r="181" spans="13:22" ht="15">
      <c r="M181" s="2"/>
      <c r="N181" s="2" t="s">
        <v>551</v>
      </c>
      <c r="O181" s="18" t="s">
        <v>277</v>
      </c>
      <c r="P181" s="18" t="s">
        <v>293</v>
      </c>
      <c r="Q181" s="18"/>
      <c r="R181" s="18"/>
      <c r="S181" s="18"/>
      <c r="T181" s="18"/>
      <c r="U181" s="18"/>
      <c r="V181" s="18"/>
    </row>
    <row r="182" spans="13:22" ht="15">
      <c r="M182" s="2"/>
      <c r="N182" s="2" t="s">
        <v>552</v>
      </c>
      <c r="O182" s="18" t="s">
        <v>278</v>
      </c>
      <c r="P182" s="18" t="s">
        <v>354</v>
      </c>
      <c r="Q182" s="18"/>
      <c r="R182" s="18"/>
      <c r="S182" s="18"/>
      <c r="T182" s="18"/>
      <c r="U182" s="18"/>
      <c r="V182" s="18"/>
    </row>
    <row r="183" spans="13:22" ht="15">
      <c r="M183" s="2"/>
      <c r="N183" s="2" t="s">
        <v>553</v>
      </c>
      <c r="O183" s="18" t="s">
        <v>279</v>
      </c>
      <c r="P183" s="18" t="s">
        <v>294</v>
      </c>
      <c r="Q183" s="18"/>
      <c r="R183" s="18"/>
      <c r="S183" s="18"/>
      <c r="T183" s="18"/>
      <c r="U183" s="18"/>
      <c r="V183" s="18"/>
    </row>
    <row r="184" spans="13:22" ht="15">
      <c r="M184" s="2"/>
      <c r="N184" s="2" t="s">
        <v>554</v>
      </c>
      <c r="O184" s="18" t="s">
        <v>280</v>
      </c>
      <c r="P184" s="18" t="s">
        <v>355</v>
      </c>
      <c r="Q184" s="18"/>
      <c r="R184" s="18"/>
      <c r="S184" s="18"/>
      <c r="T184" s="18"/>
      <c r="U184" s="18"/>
      <c r="V184" s="18"/>
    </row>
    <row r="185" spans="13:22" ht="15">
      <c r="M185" s="2"/>
      <c r="N185" s="2" t="s">
        <v>555</v>
      </c>
      <c r="O185" s="18" t="s">
        <v>281</v>
      </c>
      <c r="P185" s="18" t="s">
        <v>356</v>
      </c>
      <c r="Q185" s="18"/>
      <c r="R185" s="18"/>
      <c r="S185" s="18"/>
      <c r="T185" s="18"/>
      <c r="U185" s="18"/>
      <c r="V185" s="18"/>
    </row>
    <row r="186" spans="13:22" ht="15">
      <c r="M186" s="2"/>
      <c r="N186" s="2" t="s">
        <v>556</v>
      </c>
      <c r="O186" s="18" t="s">
        <v>282</v>
      </c>
      <c r="P186" s="18" t="s">
        <v>357</v>
      </c>
      <c r="Q186" s="18"/>
      <c r="R186" s="18"/>
      <c r="S186" s="18"/>
      <c r="T186" s="18"/>
      <c r="U186" s="18"/>
      <c r="V186" s="18"/>
    </row>
    <row r="187" spans="13:22" ht="15">
      <c r="M187" s="2"/>
      <c r="N187" s="2" t="s">
        <v>557</v>
      </c>
      <c r="O187" s="18" t="s">
        <v>43</v>
      </c>
      <c r="P187" s="18"/>
      <c r="Q187" s="18"/>
      <c r="R187" s="18"/>
      <c r="S187" s="18"/>
      <c r="T187" s="18"/>
      <c r="U187" s="18"/>
      <c r="V187" s="18"/>
    </row>
    <row r="188" spans="13:22" ht="15">
      <c r="M188" s="2"/>
      <c r="N188" s="2" t="s">
        <v>558</v>
      </c>
      <c r="O188" s="18" t="s">
        <v>283</v>
      </c>
      <c r="P188" s="18"/>
      <c r="Q188" s="18"/>
      <c r="R188" s="18"/>
      <c r="S188" s="18"/>
      <c r="T188" s="18"/>
      <c r="U188" s="18"/>
      <c r="V188" s="18"/>
    </row>
    <row r="189" spans="13:22" ht="15">
      <c r="M189" s="2"/>
      <c r="N189" s="2" t="s">
        <v>559</v>
      </c>
      <c r="O189" s="18" t="s">
        <v>284</v>
      </c>
      <c r="P189" s="18"/>
      <c r="Q189" s="18"/>
      <c r="R189" s="18"/>
      <c r="S189" s="18"/>
      <c r="T189" s="18"/>
      <c r="U189" s="18"/>
      <c r="V189" s="18"/>
    </row>
    <row r="190" spans="13:22" ht="15">
      <c r="M190" s="2"/>
      <c r="N190" s="2" t="s">
        <v>560</v>
      </c>
      <c r="O190" s="18" t="s">
        <v>285</v>
      </c>
      <c r="P190" s="18"/>
      <c r="Q190" s="18"/>
      <c r="R190" s="18"/>
      <c r="S190" s="18"/>
      <c r="T190" s="18"/>
      <c r="U190" s="18"/>
      <c r="V190" s="18"/>
    </row>
    <row r="191" spans="13:22" ht="15">
      <c r="M191" s="2"/>
      <c r="N191" s="2" t="s">
        <v>561</v>
      </c>
      <c r="O191" s="18" t="s">
        <v>286</v>
      </c>
      <c r="P191" s="18"/>
      <c r="Q191" s="18"/>
      <c r="R191" s="18"/>
      <c r="S191" s="18"/>
      <c r="T191" s="18"/>
      <c r="U191" s="18"/>
      <c r="V191" s="18"/>
    </row>
    <row r="192" spans="13:22" ht="15">
      <c r="M192" s="2"/>
      <c r="N192" s="2" t="s">
        <v>562</v>
      </c>
      <c r="O192" s="18" t="s">
        <v>287</v>
      </c>
      <c r="P192" s="18"/>
      <c r="Q192" s="18"/>
      <c r="R192" s="18"/>
      <c r="S192" s="18"/>
      <c r="T192" s="18"/>
      <c r="U192" s="18"/>
      <c r="V192" s="18"/>
    </row>
    <row r="193" spans="13:22" ht="15">
      <c r="M193" s="2"/>
      <c r="N193" s="2" t="s">
        <v>563</v>
      </c>
      <c r="O193" s="18" t="s">
        <v>288</v>
      </c>
      <c r="P193" s="18"/>
      <c r="Q193" s="18"/>
      <c r="R193" s="18"/>
      <c r="S193" s="18"/>
      <c r="T193" s="18"/>
      <c r="U193" s="18"/>
      <c r="V193" s="18"/>
    </row>
    <row r="194" spans="13:22" ht="15">
      <c r="M194" s="18"/>
      <c r="N194" s="18"/>
      <c r="O194" s="18" t="s">
        <v>289</v>
      </c>
      <c r="P194" s="18"/>
      <c r="Q194" s="18"/>
      <c r="R194" s="18"/>
      <c r="S194" s="18"/>
      <c r="T194" s="18"/>
      <c r="U194" s="18"/>
      <c r="V194" s="18"/>
    </row>
    <row r="195" spans="13:22" ht="15">
      <c r="M195" s="18"/>
      <c r="N195" s="18"/>
      <c r="O195" s="18" t="s">
        <v>290</v>
      </c>
      <c r="P195" s="18"/>
      <c r="Q195" s="18"/>
      <c r="R195" s="18"/>
      <c r="S195" s="18"/>
      <c r="T195" s="18"/>
      <c r="U195" s="18"/>
      <c r="V195" s="18"/>
    </row>
    <row r="196" spans="13:22" ht="15">
      <c r="M196" s="18"/>
      <c r="N196" s="18"/>
      <c r="O196" s="18" t="s">
        <v>291</v>
      </c>
      <c r="P196" s="18"/>
      <c r="Q196" s="18"/>
      <c r="R196" s="18"/>
      <c r="S196" s="18"/>
      <c r="T196" s="18"/>
      <c r="U196" s="18"/>
      <c r="V196" s="18"/>
    </row>
    <row r="197" spans="13:22" ht="15">
      <c r="M197" s="18"/>
      <c r="N197" s="18"/>
      <c r="O197" s="18" t="s">
        <v>18</v>
      </c>
      <c r="P197" s="18"/>
      <c r="Q197" s="18"/>
      <c r="R197" s="18"/>
      <c r="S197" s="18"/>
      <c r="T197" s="18"/>
      <c r="U197" s="18"/>
      <c r="V197" s="18"/>
    </row>
    <row r="198" spans="13:22" ht="15">
      <c r="M198" s="18"/>
      <c r="N198" s="18"/>
      <c r="O198" s="18" t="s">
        <v>292</v>
      </c>
      <c r="P198" s="18"/>
      <c r="Q198" s="18"/>
      <c r="R198" s="18"/>
      <c r="S198" s="18"/>
      <c r="T198" s="18"/>
      <c r="U198" s="18"/>
      <c r="V198" s="18"/>
    </row>
    <row r="199" spans="13:22" ht="15">
      <c r="M199" s="18"/>
      <c r="N199" s="18"/>
      <c r="O199" s="18" t="s">
        <v>293</v>
      </c>
      <c r="P199" s="18"/>
      <c r="Q199" s="18"/>
      <c r="R199" s="18"/>
      <c r="S199" s="18"/>
      <c r="T199" s="18"/>
      <c r="U199" s="18"/>
      <c r="V199" s="18"/>
    </row>
    <row r="200" spans="13:22" ht="15">
      <c r="M200" s="18"/>
      <c r="N200" s="18"/>
      <c r="O200" s="18" t="s">
        <v>294</v>
      </c>
      <c r="P200" s="18"/>
      <c r="Q200" s="18"/>
      <c r="R200" s="18"/>
      <c r="S200" s="18"/>
      <c r="T200" s="18"/>
      <c r="U200" s="18"/>
      <c r="V200" s="18"/>
    </row>
    <row r="201" spans="13:22" ht="15">
      <c r="M201" s="18"/>
      <c r="N201" s="18"/>
      <c r="O201" s="18" t="s">
        <v>295</v>
      </c>
      <c r="P201" s="18"/>
      <c r="Q201" s="18"/>
      <c r="R201" s="18"/>
      <c r="S201" s="18"/>
      <c r="T201" s="18"/>
      <c r="U201" s="18"/>
      <c r="V201" s="18"/>
    </row>
    <row r="202" spans="13:22" ht="15">
      <c r="M202" s="18"/>
      <c r="N202" s="18"/>
      <c r="O202" s="18" t="s">
        <v>296</v>
      </c>
      <c r="P202" s="18"/>
      <c r="Q202" s="18"/>
      <c r="R202" s="18"/>
      <c r="S202" s="18"/>
      <c r="T202" s="18"/>
      <c r="U202" s="18"/>
      <c r="V202" s="18"/>
    </row>
    <row r="203" spans="13:22" ht="15">
      <c r="M203" s="18"/>
      <c r="N203" s="18"/>
      <c r="O203" s="18" t="s">
        <v>297</v>
      </c>
      <c r="P203" s="18"/>
      <c r="Q203" s="18"/>
      <c r="R203" s="18"/>
      <c r="S203" s="18"/>
      <c r="T203" s="18"/>
      <c r="U203" s="18"/>
      <c r="V203" s="18"/>
    </row>
    <row r="204" spans="13:22" ht="15">
      <c r="M204" s="18"/>
      <c r="N204" s="18"/>
      <c r="O204" s="18" t="s">
        <v>298</v>
      </c>
      <c r="P204" s="18"/>
      <c r="Q204" s="18"/>
      <c r="R204" s="18"/>
      <c r="S204" s="18"/>
      <c r="T204" s="18"/>
      <c r="U204" s="18"/>
      <c r="V204" s="18"/>
    </row>
    <row r="205" spans="13:22" ht="15">
      <c r="M205" s="18"/>
      <c r="N205" s="18"/>
      <c r="O205" s="18" t="s">
        <v>299</v>
      </c>
      <c r="P205" s="18"/>
      <c r="Q205" s="18"/>
      <c r="R205" s="18"/>
      <c r="S205" s="18"/>
      <c r="T205" s="18"/>
      <c r="U205" s="18"/>
      <c r="V205" s="18"/>
    </row>
    <row r="206" spans="13:22" ht="15">
      <c r="M206" s="18"/>
      <c r="N206" s="18"/>
      <c r="O206" s="18" t="s">
        <v>300</v>
      </c>
      <c r="P206" s="18"/>
      <c r="Q206" s="18"/>
      <c r="R206" s="18"/>
      <c r="S206" s="18"/>
      <c r="T206" s="18"/>
      <c r="U206" s="18"/>
      <c r="V206" s="18"/>
    </row>
    <row r="207" spans="13:22" ht="15">
      <c r="M207" s="18"/>
      <c r="N207" s="18"/>
      <c r="O207" s="18" t="s">
        <v>301</v>
      </c>
      <c r="P207" s="18"/>
      <c r="Q207" s="18"/>
      <c r="R207" s="18"/>
      <c r="S207" s="18"/>
      <c r="T207" s="18"/>
      <c r="U207" s="18"/>
      <c r="V207" s="18"/>
    </row>
  </sheetData>
  <sheetProtection password="C4FE" sheet="1" objects="1" scenarios="1"/>
  <protectedRanges>
    <protectedRange sqref="I18" name="Universidad"/>
    <protectedRange sqref="A4" name="Matemáticas o Latín"/>
    <protectedRange sqref="E4:E12" name="Notas 2ºBACH"/>
    <protectedRange sqref="D8:D12" name="Asignaturas 2ºBACH"/>
    <protectedRange sqref="B1" name="Nombre"/>
    <protectedRange sqref="B4:B13" name="Notas 1ºBACH"/>
    <protectedRange sqref="A11:A12" name="Asignaturas 1ºBACH"/>
    <protectedRange sqref="H6:H7" name="Variación FO EvAU"/>
    <protectedRange sqref="I4:I7" name="Notas EvAU FO"/>
    <protectedRange sqref="H14:H16" name="Asignaturas EvAU FV"/>
    <protectedRange sqref="I14:I16" name="Notas EvAUFV"/>
    <protectedRange sqref="I19 I20" name="Carrera"/>
    <protectedRange sqref="D4" name="Matemácias II o latín II"/>
  </protectedRanges>
  <mergeCells count="15">
    <mergeCell ref="A18:E22"/>
    <mergeCell ref="J22:J23"/>
    <mergeCell ref="D1:E1"/>
    <mergeCell ref="A2:B2"/>
    <mergeCell ref="C2:C16"/>
    <mergeCell ref="D2:E2"/>
    <mergeCell ref="H2:I2"/>
    <mergeCell ref="H12:I12"/>
    <mergeCell ref="A15:B15"/>
    <mergeCell ref="D15:E15"/>
    <mergeCell ref="A16:B16"/>
    <mergeCell ref="D16:E16"/>
    <mergeCell ref="I18:J18"/>
    <mergeCell ref="H19:H20"/>
    <mergeCell ref="I19:J20"/>
  </mergeCells>
  <conditionalFormatting sqref="B4:B14 D16:E16 E4:E14">
    <cfRule type="colorScale" priority="15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J10">
    <cfRule type="containsText" priority="11" dxfId="11" operator="containsText" text="SUSPENSO">
      <formula>NOT(ISERROR(SEARCH("SUSPENSO",J10)))</formula>
    </cfRule>
    <cfRule type="containsText" priority="12" dxfId="0" operator="containsText" text="APROBADO">
      <formula>NOT(ISERROR(SEARCH("APROBADO",J10)))</formula>
    </cfRule>
    <cfRule type="containsText" priority="13" dxfId="3" operator="containsText" text="NO APTO">
      <formula>NOT(ISERROR(SEARCH("NO APTO",J10)))</formula>
    </cfRule>
    <cfRule type="containsText" priority="14" dxfId="2" operator="containsText" text="APTO">
      <formula>NOT(ISERROR(SEARCH("APTO",J10)))</formula>
    </cfRule>
  </conditionalFormatting>
  <conditionalFormatting sqref="F16:G16">
    <cfRule type="containsText" priority="5" dxfId="3" operator="containsText" text="NO TITULADO">
      <formula>NOT(ISERROR(SEARCH("NO TITULADO",F16)))</formula>
    </cfRule>
    <cfRule type="containsText" priority="6" dxfId="2" operator="containsText" text="TITULADO">
      <formula>NOT(ISERROR(SEARCH("TITULADO",F16)))</formula>
    </cfRule>
    <cfRule type="containsText" priority="7" dxfId="3" operator="containsText" text="NO APTO">
      <formula>NOT(ISERROR(SEARCH("NO APTO",F16)))</formula>
    </cfRule>
    <cfRule type="containsText" priority="8" dxfId="2" operator="containsText" text="APTO">
      <formula>NOT(ISERROR(SEARCH("APTO",F16)))</formula>
    </cfRule>
  </conditionalFormatting>
  <conditionalFormatting sqref="J8">
    <cfRule type="containsText" priority="3" dxfId="3" operator="containsText" text="NO APTO">
      <formula>NOT(ISERROR(SEARCH("NO APTO",J8)))</formula>
    </cfRule>
    <cfRule type="containsText" priority="4" dxfId="2" operator="containsText" text="APTO">
      <formula>NOT(ISERROR(SEARCH("APTO",J8)))</formula>
    </cfRule>
  </conditionalFormatting>
  <conditionalFormatting sqref="J22:J23">
    <cfRule type="containsText" priority="1" dxfId="1" operator="containsText" text="NO ADMITIDO">
      <formula>NOT(ISERROR(SEARCH("NO ADMITIDO",J22)))</formula>
    </cfRule>
    <cfRule type="containsText" priority="2" dxfId="0" operator="containsText" text="ADMITIDO">
      <formula>NOT(ISERROR(SEARCH("ADMITIDO",J22)))</formula>
    </cfRule>
  </conditionalFormatting>
  <dataValidations count="43">
    <dataValidation type="whole" allowBlank="1" showInputMessage="1" showErrorMessage="1" sqref="B4:B13 E4:E13 I4:I7 I14:I16">
      <formula1>1</formula1>
      <formula2>10</formula2>
    </dataValidation>
    <dataValidation type="list" allowBlank="1" showInputMessage="1" showErrorMessage="1" sqref="H14:H16">
      <formula1>'Asignaturas EvAU'!$A$2:$A$18</formula1>
    </dataValidation>
    <dataValidation type="list" allowBlank="1" showInputMessage="1" showErrorMessage="1" sqref="H7">
      <formula1>'Asignaturas EvAU'!$A$4:$A$5</formula1>
    </dataValidation>
    <dataValidation type="list" allowBlank="1" showInputMessage="1" showErrorMessage="1" sqref="H6">
      <formula1>'Asignaturas EvAU'!$A$12:$A$13</formula1>
    </dataValidation>
    <dataValidation type="list" allowBlank="1" showInputMessage="1" showErrorMessage="1" sqref="A10">
      <formula1>'Asignaturas CCSS-HUMANAS 1ºBACH'!$A$9:$A$10</formula1>
    </dataValidation>
    <dataValidation type="list" allowBlank="1" showInputMessage="1" showErrorMessage="1" sqref="A11">
      <formula1>'Asignaturas CCSS-HUMANAS 1ºBACH'!$A$11:$A$12</formula1>
    </dataValidation>
    <dataValidation type="list" allowBlank="1" showInputMessage="1" showErrorMessage="1" sqref="A12">
      <formula1>'Asignaturas CCSS-HUMANAS 1ºBACH'!$A$13:$A$14</formula1>
    </dataValidation>
    <dataValidation type="list" allowBlank="1" showInputMessage="1" showErrorMessage="1" sqref="A13">
      <formula1>'Asignaturas CCSS-HUMANAS 1ºBACH'!$A$15:$A$17</formula1>
    </dataValidation>
    <dataValidation type="list" allowBlank="1" showInputMessage="1" showErrorMessage="1" sqref="A4">
      <formula1>'Asignaturas CCSS-HUMANAS 1ºBACH'!$A$2:$A$3</formula1>
    </dataValidation>
    <dataValidation type="list" allowBlank="1" showInputMessage="1" showErrorMessage="1" sqref="D4">
      <formula1>'Asignaturas CCSS-HUMANAS 2ºBACH'!$A$2:$A$3</formula1>
    </dataValidation>
    <dataValidation type="list" allowBlank="1" showInputMessage="1" showErrorMessage="1" sqref="D9">
      <formula1>'Asignaturas CCSS-HUMANAS 2ºBACH'!$A$8:$A$9</formula1>
    </dataValidation>
    <dataValidation type="list" allowBlank="1" showInputMessage="1" showErrorMessage="1" sqref="D10">
      <formula1>'Asignaturas CCSS-HUMANAS 2ºBACH'!$A$10:$A$11</formula1>
    </dataValidation>
    <dataValidation type="list" allowBlank="1" showInputMessage="1" showErrorMessage="1" sqref="D11">
      <formula1>'Asignaturas CCSS-HUMANAS 2ºBACH'!$A$12:$A$15</formula1>
    </dataValidation>
    <dataValidation type="list" allowBlank="1" showInputMessage="1" showErrorMessage="1" sqref="D12">
      <formula1>'Asignaturas CCSS-HUMANAS 2ºBACH'!$A$16:$A$17</formula1>
    </dataValidation>
    <dataValidation type="list" allowBlank="1" showInputMessage="1" showErrorMessage="1" sqref="I18:J18">
      <formula1>Universidades!$A$2:$A$11</formula1>
    </dataValidation>
    <dataValidation type="list" allowBlank="1" showInputMessage="1" showErrorMessage="1" sqref="I19:J20">
      <formula1>IF(I18="UNIZAR",M101:M157,IF(I18="UCM",N101:N193,IF(I18="UAB",O101:O207,IF(I18="UB",P101:P186,IF(I18="UPF",Q101:Q145,IF(I18="UPC",R101:R158,IF(I18="UdG",S101:S162,IF(I18="UdL",T101:T151,IF(I18="URV",U101:U164,V101:V131)))))))))</formula1>
    </dataValidation>
    <dataValidation type="list" allowBlank="1" showInputMessage="1" showErrorMessage="1" promptTitle="Asignaturas segundo bachiller" prompt="Elije tus asignaturas" sqref="D10">
      <formula1>'Asignaturas CCSS-HUMANAS 2ºBACH'!$A$10:$A$11</formula1>
    </dataValidation>
    <dataValidation type="list" allowBlank="1" showInputMessage="1" showErrorMessage="1" promptTitle="Asignaturas segundo bachiller" prompt="Elije tus asignaturas" sqref="D9">
      <formula1>'Asignaturas CCSS-HUMANAS 2ºBACH'!$A$8:$A$9</formula1>
    </dataValidation>
    <dataValidation type="list" allowBlank="1" showInputMessage="1" showErrorMessage="1" promptTitle="Asignaturas segundo bachiller" prompt="Elije tus asignaturas" sqref="D8">
      <formula1>'Asignaturas CCSS-HUMANAS 2ºBACH'!$A$7</formula1>
    </dataValidation>
    <dataValidation type="list" allowBlank="1" showInputMessage="1" showErrorMessage="1" promptTitle="Asignaturas segundo bachiller" prompt="Elije tus asignaturas" sqref="D7">
      <formula1>'Asignaturas CCSS-HUMANAS 2ºBACH'!$A$6</formula1>
    </dataValidation>
    <dataValidation type="list" allowBlank="1" showInputMessage="1" showErrorMessage="1" promptTitle="Asignaturas segundo bachiller" prompt="Elije tus asignaturas" sqref="D6">
      <formula1>'Asignaturas CCSS-HUMANAS 2ºBACH'!$A$5</formula1>
    </dataValidation>
    <dataValidation type="list" allowBlank="1" showInputMessage="1" showErrorMessage="1" promptTitle="Asignaturas segundo bachiller" prompt="Elije tus asignaturas" sqref="D5">
      <formula1>'Asignaturas CCSS-HUMANAS 2ºBACH'!$A$4</formula1>
    </dataValidation>
    <dataValidation type="list" allowBlank="1" showInputMessage="1" showErrorMessage="1" promptTitle="Asignaturas segundo bachiller" prompt="Elije tus asignaturas" sqref="D4">
      <formula1>'Asignaturas CCSS-HUMANAS 2ºBACH'!$A$2:$A$3</formula1>
    </dataValidation>
    <dataValidation type="list" allowBlank="1" showInputMessage="1" showErrorMessage="1" sqref="H6">
      <formula1>'Asignaturas EvAU'!$A$12:$A$13</formula1>
    </dataValidation>
    <dataValidation type="list" allowBlank="1" showInputMessage="1" showErrorMessage="1" sqref="H5">
      <formula1>'Asignaturas EvAU'!$A$3</formula1>
    </dataValidation>
    <dataValidation type="list" allowBlank="1" showInputMessage="1" showErrorMessage="1" sqref="H4">
      <formula1>'Asignaturas EvAU'!$A$2</formula1>
    </dataValidation>
    <dataValidation type="list" allowBlank="1" showInputMessage="1" showErrorMessage="1" sqref="A10">
      <formula1>'Asignaturas CCSS-HUMANAS 1ºBACH'!$A$9:$A$10</formula1>
    </dataValidation>
    <dataValidation type="list" allowBlank="1" showInputMessage="1" showErrorMessage="1" sqref="A9">
      <formula1>'Asignaturas CCSS-HUMANAS 1ºBACH'!$A$8</formula1>
    </dataValidation>
    <dataValidation type="list" allowBlank="1" showInputMessage="1" showErrorMessage="1" sqref="A8">
      <formula1>'Asignaturas CCSS-HUMANAS 1ºBACH'!$A$7</formula1>
    </dataValidation>
    <dataValidation type="list" allowBlank="1" showInputMessage="1" showErrorMessage="1" sqref="A7">
      <formula1>'Asignaturas CCSS-HUMANAS 1ºBACH'!$A$6</formula1>
    </dataValidation>
    <dataValidation type="list" allowBlank="1" showInputMessage="1" showErrorMessage="1" sqref="A6">
      <formula1>'Asignaturas CCSS-HUMANAS 1ºBACH'!$A$5</formula1>
    </dataValidation>
    <dataValidation type="list" allowBlank="1" showInputMessage="1" showErrorMessage="1" sqref="A5">
      <formula1>'Asignaturas CCSS-HUMANAS 1ºBACH'!$A$4</formula1>
    </dataValidation>
    <dataValidation type="list" allowBlank="1" showInputMessage="1" showErrorMessage="1" sqref="A4">
      <formula1>'Asignaturas CCSS-HUMANAS 1ºBACH'!$A$2:$A$3</formula1>
    </dataValidation>
    <dataValidation type="list" allowBlank="1" showInputMessage="1" showErrorMessage="1" promptTitle="Aisgnaturas primero de bachiller" prompt="Elige tus asignaturas" sqref="A13">
      <formula1>'Asignaturas CCSS-HUMANAS 1ºBACH'!$A$15:$A$17</formula1>
    </dataValidation>
    <dataValidation type="list" allowBlank="1" showInputMessage="1" showErrorMessage="1" promptTitle="Aisgnaturas primero de bachiller" prompt="Elige tus asignaturas" sqref="A12">
      <formula1>'Asignaturas CCSS-HUMANAS 1ºBACH'!$A$13:$A$14</formula1>
    </dataValidation>
    <dataValidation type="list" allowBlank="1" showInputMessage="1" showErrorMessage="1" promptTitle="Aisgnaturas primero de bachiller" prompt="Elige tus asignaturas" sqref="A11">
      <formula1>'Asignaturas CCSS-HUMANAS 1ºBACH'!$A$11:$A$12</formula1>
    </dataValidation>
    <dataValidation type="list" allowBlank="1" showInputMessage="1" showErrorMessage="1" sqref="H7">
      <formula1>'Asignaturas EvAU'!$A$4:$A$5</formula1>
    </dataValidation>
    <dataValidation type="list" allowBlank="1" showInputMessage="1" showErrorMessage="1" promptTitle="Asignaturas segundo bachiller" prompt="Elije tus asignaturas" sqref="D11">
      <formula1>'Asignaturas CCSS-HUMANAS 2ºBACH'!$A$12:$A$15</formula1>
    </dataValidation>
    <dataValidation type="list" allowBlank="1" showInputMessage="1" showErrorMessage="1" sqref="H14">
      <formula1>'Asignaturas EvAU'!$A$2:$A$18</formula1>
    </dataValidation>
    <dataValidation type="list" allowBlank="1" showInputMessage="1" showErrorMessage="1" sqref="H15:H16">
      <formula1>'Asignaturas EvAU'!$A$6:$A$18</formula1>
    </dataValidation>
    <dataValidation type="list" allowBlank="1" showInputMessage="1" showErrorMessage="1" sqref="I18">
      <formula1>Universidades!$A$2:$A$11</formula1>
    </dataValidation>
    <dataValidation type="list" allowBlank="1" showInputMessage="1" showErrorMessage="1" sqref="D12">
      <formula1>'Asignaturas CCSS-HUMANAS 2ºBACH'!$A$16:$A$17</formula1>
    </dataValidation>
    <dataValidation type="list" allowBlank="1" showInputMessage="1" showErrorMessage="1" sqref="I19:J20">
      <formula1>IF(I18="UNIZAR",UNIZAR!A2:A58,IF(I18="UCM",UCM!A2:A94,IF(I18="UAB",UAB!A2:A108,IF(I18="UB",UB!A2:A87,IF(I18="UPF",UPF!A2:A46,IF(I18="UPC",UPC!A2:A59,IF(I18="UdG",UdG!A2:A63,IF(I18="UdL",UdL!A2:A52,IF(I18="URV",URV!A2:A65,UVic!A2:A32)))))))))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D13" sqref="D13:E13"/>
    </sheetView>
  </sheetViews>
  <sheetFormatPr defaultColWidth="11.421875" defaultRowHeight="15"/>
  <cols>
    <col min="1" max="1" width="45.7109375" style="0" customWidth="1"/>
    <col min="2" max="2" width="51.28125" style="128" customWidth="1"/>
  </cols>
  <sheetData>
    <row r="1" spans="1:2" ht="16.5" thickBot="1">
      <c r="A1" s="126" t="s">
        <v>34</v>
      </c>
      <c r="B1" s="126" t="s">
        <v>99</v>
      </c>
    </row>
    <row r="2" spans="1:7" ht="30">
      <c r="A2" s="93" t="s">
        <v>392</v>
      </c>
      <c r="B2" s="127">
        <v>5</v>
      </c>
      <c r="D2" s="101"/>
      <c r="E2" s="101"/>
      <c r="F2" s="101"/>
      <c r="G2" s="101"/>
    </row>
    <row r="3" spans="1:7" ht="30">
      <c r="A3" s="94" t="s">
        <v>393</v>
      </c>
      <c r="B3" s="125">
        <v>5</v>
      </c>
      <c r="D3" s="101"/>
      <c r="E3" s="101"/>
      <c r="F3" s="101"/>
      <c r="G3" s="101"/>
    </row>
    <row r="4" spans="1:7" ht="30">
      <c r="A4" s="94" t="s">
        <v>442</v>
      </c>
      <c r="B4" s="125">
        <v>5</v>
      </c>
      <c r="D4" s="101"/>
      <c r="E4" s="101"/>
      <c r="F4" s="101"/>
      <c r="G4" s="101"/>
    </row>
    <row r="5" spans="1:7" ht="15">
      <c r="A5" s="94" t="s">
        <v>394</v>
      </c>
      <c r="B5" s="125">
        <v>7.464</v>
      </c>
      <c r="D5" s="101"/>
      <c r="E5" s="101"/>
      <c r="F5" s="101"/>
      <c r="G5" s="101"/>
    </row>
    <row r="6" spans="1:7" ht="15">
      <c r="A6" s="94" t="s">
        <v>395</v>
      </c>
      <c r="B6" s="125">
        <v>9.228</v>
      </c>
      <c r="D6" s="101"/>
      <c r="E6" s="101"/>
      <c r="F6" s="101"/>
      <c r="G6" s="101"/>
    </row>
    <row r="7" spans="1:7" ht="15">
      <c r="A7" s="94" t="s">
        <v>396</v>
      </c>
      <c r="B7" s="125">
        <v>5.28</v>
      </c>
      <c r="D7" s="101"/>
      <c r="E7" s="101"/>
      <c r="F7" s="101"/>
      <c r="G7" s="101"/>
    </row>
    <row r="8" spans="1:2" ht="15">
      <c r="A8" s="94" t="s">
        <v>397</v>
      </c>
      <c r="B8" s="125">
        <v>12.63</v>
      </c>
    </row>
    <row r="9" spans="1:2" ht="30.75" thickBot="1">
      <c r="A9" s="94" t="s">
        <v>398</v>
      </c>
      <c r="B9" s="125">
        <v>5</v>
      </c>
    </row>
    <row r="10" spans="1:5" ht="15">
      <c r="A10" s="94" t="s">
        <v>399</v>
      </c>
      <c r="B10" s="125">
        <v>7.064</v>
      </c>
      <c r="D10" s="237" t="s">
        <v>203</v>
      </c>
      <c r="E10" s="238"/>
    </row>
    <row r="11" spans="1:5" ht="15.75" thickBot="1">
      <c r="A11" s="94" t="s">
        <v>400</v>
      </c>
      <c r="B11" s="125">
        <v>9.522</v>
      </c>
      <c r="D11" s="239"/>
      <c r="E11" s="240"/>
    </row>
    <row r="12" spans="1:5" ht="30.75" thickBot="1">
      <c r="A12" s="94" t="s">
        <v>401</v>
      </c>
      <c r="B12" s="125">
        <v>6.1</v>
      </c>
      <c r="D12" s="114" t="s">
        <v>201</v>
      </c>
      <c r="E12" s="114" t="s">
        <v>202</v>
      </c>
    </row>
    <row r="13" spans="1:5" ht="30.75" thickBot="1">
      <c r="A13" s="94" t="s">
        <v>402</v>
      </c>
      <c r="B13" s="125">
        <v>8</v>
      </c>
      <c r="D13" s="143" t="e">
        <f>INDEX($B$2:$B$59,MATCH('NOTAS  CIENCIAS'!$I$19,$A$2:$A$59,0),MATCH('NOTAS  CIENCIAS'!$H$23,$B$1,0))</f>
        <v>#N/A</v>
      </c>
      <c r="E13" s="144" t="e">
        <f>INDEX($B$2:$B$59,MATCH('NOTAS  CCSS-HUMANAS'!$I$19,$A$2:$A$59,0),MATCH('NOTAS  CCSS-HUMANAS'!$H$23,$B$1,0))</f>
        <v>#N/A</v>
      </c>
    </row>
    <row r="14" spans="1:2" ht="15">
      <c r="A14" s="94" t="s">
        <v>403</v>
      </c>
      <c r="B14" s="125">
        <v>5</v>
      </c>
    </row>
    <row r="15" spans="1:2" ht="15">
      <c r="A15" s="94" t="s">
        <v>404</v>
      </c>
      <c r="B15" s="125">
        <v>5.534</v>
      </c>
    </row>
    <row r="16" spans="1:2" ht="15">
      <c r="A16" s="94" t="s">
        <v>325</v>
      </c>
      <c r="B16" s="125">
        <v>11.876</v>
      </c>
    </row>
    <row r="17" spans="1:2" ht="15">
      <c r="A17" s="94" t="s">
        <v>405</v>
      </c>
      <c r="B17" s="125">
        <v>5</v>
      </c>
    </row>
    <row r="18" spans="1:2" ht="15">
      <c r="A18" s="94" t="s">
        <v>406</v>
      </c>
      <c r="B18" s="125">
        <v>8.99</v>
      </c>
    </row>
    <row r="19" spans="1:2" ht="15">
      <c r="A19" s="94" t="s">
        <v>407</v>
      </c>
      <c r="B19" s="125">
        <v>5</v>
      </c>
    </row>
    <row r="20" spans="1:2" ht="45">
      <c r="A20" s="94" t="s">
        <v>444</v>
      </c>
      <c r="B20" s="125">
        <v>10.242</v>
      </c>
    </row>
    <row r="21" spans="1:2" ht="30">
      <c r="A21" s="94" t="s">
        <v>443</v>
      </c>
      <c r="B21" s="125">
        <v>6.157</v>
      </c>
    </row>
    <row r="22" spans="1:2" ht="15">
      <c r="A22" s="94" t="s">
        <v>408</v>
      </c>
      <c r="B22" s="125">
        <v>9.44</v>
      </c>
    </row>
    <row r="23" spans="1:2" ht="15">
      <c r="A23" s="94" t="s">
        <v>326</v>
      </c>
      <c r="B23" s="125">
        <v>5</v>
      </c>
    </row>
    <row r="24" spans="1:2" ht="15">
      <c r="A24" s="94" t="s">
        <v>409</v>
      </c>
      <c r="B24" s="125">
        <v>9.612</v>
      </c>
    </row>
    <row r="25" spans="1:2" ht="45">
      <c r="A25" s="94" t="s">
        <v>438</v>
      </c>
      <c r="B25" s="125">
        <v>10.686</v>
      </c>
    </row>
    <row r="26" spans="1:2" ht="15">
      <c r="A26" s="94" t="s">
        <v>410</v>
      </c>
      <c r="B26" s="125">
        <v>5</v>
      </c>
    </row>
    <row r="27" spans="1:2" ht="15">
      <c r="A27" s="94" t="s">
        <v>411</v>
      </c>
      <c r="B27" s="125">
        <v>6.93</v>
      </c>
    </row>
    <row r="28" spans="1:2" ht="45">
      <c r="A28" s="94" t="s">
        <v>439</v>
      </c>
      <c r="B28" s="125">
        <v>5</v>
      </c>
    </row>
    <row r="29" spans="1:2" ht="45">
      <c r="A29" s="94" t="s">
        <v>440</v>
      </c>
      <c r="B29" s="125">
        <v>5</v>
      </c>
    </row>
    <row r="30" spans="1:2" ht="30">
      <c r="A30" s="94" t="s">
        <v>412</v>
      </c>
      <c r="B30" s="125">
        <v>5</v>
      </c>
    </row>
    <row r="31" spans="1:2" ht="45">
      <c r="A31" s="94" t="s">
        <v>413</v>
      </c>
      <c r="B31" s="125">
        <v>5.004</v>
      </c>
    </row>
    <row r="32" spans="1:2" ht="30">
      <c r="A32" s="94" t="s">
        <v>414</v>
      </c>
      <c r="B32" s="125">
        <v>5.305</v>
      </c>
    </row>
    <row r="33" spans="1:2" ht="15">
      <c r="A33" s="94" t="s">
        <v>415</v>
      </c>
      <c r="B33" s="125">
        <v>5.716</v>
      </c>
    </row>
    <row r="34" spans="1:2" ht="30">
      <c r="A34" s="94" t="s">
        <v>441</v>
      </c>
      <c r="B34" s="125">
        <v>5</v>
      </c>
    </row>
    <row r="35" spans="1:2" ht="15">
      <c r="A35" s="94" t="s">
        <v>327</v>
      </c>
      <c r="B35" s="125">
        <v>9.656</v>
      </c>
    </row>
    <row r="36" spans="1:2" ht="15">
      <c r="A36" s="94" t="s">
        <v>416</v>
      </c>
      <c r="B36" s="125">
        <v>8.688</v>
      </c>
    </row>
    <row r="37" spans="1:2" ht="15">
      <c r="A37" s="122" t="s">
        <v>417</v>
      </c>
      <c r="B37" s="125">
        <v>5</v>
      </c>
    </row>
    <row r="38" spans="1:2" ht="15">
      <c r="A38" s="122" t="s">
        <v>418</v>
      </c>
      <c r="B38" s="125">
        <v>5</v>
      </c>
    </row>
    <row r="39" spans="1:2" ht="15">
      <c r="A39" s="122" t="s">
        <v>419</v>
      </c>
      <c r="B39" s="125">
        <v>5.62</v>
      </c>
    </row>
    <row r="40" spans="1:2" ht="15">
      <c r="A40" s="122" t="s">
        <v>420</v>
      </c>
      <c r="B40" s="125">
        <v>12.572</v>
      </c>
    </row>
    <row r="41" spans="1:2" ht="15">
      <c r="A41" s="122" t="s">
        <v>421</v>
      </c>
      <c r="B41" s="125">
        <v>9.966</v>
      </c>
    </row>
    <row r="42" spans="1:2" ht="15">
      <c r="A42" s="122" t="s">
        <v>422</v>
      </c>
      <c r="B42" s="125">
        <v>5.276</v>
      </c>
    </row>
    <row r="43" spans="1:2" ht="15">
      <c r="A43" s="122" t="s">
        <v>423</v>
      </c>
      <c r="B43" s="125">
        <v>11.794</v>
      </c>
    </row>
    <row r="44" spans="1:2" ht="15">
      <c r="A44" s="122" t="s">
        <v>424</v>
      </c>
      <c r="B44" s="125">
        <v>12.694</v>
      </c>
    </row>
    <row r="45" spans="1:2" ht="15">
      <c r="A45" s="122" t="s">
        <v>425</v>
      </c>
      <c r="B45" s="125">
        <v>8.272</v>
      </c>
    </row>
    <row r="46" spans="1:2" ht="15">
      <c r="A46" s="122" t="s">
        <v>426</v>
      </c>
      <c r="B46" s="125">
        <v>10.146</v>
      </c>
    </row>
    <row r="47" spans="1:2" ht="15">
      <c r="A47" s="122" t="s">
        <v>427</v>
      </c>
      <c r="B47" s="125">
        <v>5.93</v>
      </c>
    </row>
    <row r="48" spans="1:2" ht="15">
      <c r="A48" s="122" t="s">
        <v>428</v>
      </c>
      <c r="B48" s="125">
        <v>5</v>
      </c>
    </row>
    <row r="49" spans="1:2" ht="15">
      <c r="A49" s="122" t="s">
        <v>247</v>
      </c>
      <c r="B49" s="125">
        <v>5.62</v>
      </c>
    </row>
    <row r="50" spans="1:2" ht="15">
      <c r="A50" s="122" t="s">
        <v>429</v>
      </c>
      <c r="B50" s="125">
        <v>5</v>
      </c>
    </row>
    <row r="51" spans="1:2" ht="15">
      <c r="A51" s="122" t="s">
        <v>431</v>
      </c>
      <c r="B51" s="125">
        <v>5</v>
      </c>
    </row>
    <row r="52" spans="1:2" ht="15">
      <c r="A52" s="122" t="s">
        <v>430</v>
      </c>
      <c r="B52" s="125">
        <v>5</v>
      </c>
    </row>
    <row r="53" spans="1:2" ht="15">
      <c r="A53" s="122" t="s">
        <v>282</v>
      </c>
      <c r="B53" s="125">
        <v>13.148</v>
      </c>
    </row>
    <row r="54" spans="1:2" ht="15">
      <c r="A54" s="122" t="s">
        <v>432</v>
      </c>
      <c r="B54" s="125">
        <v>5.302</v>
      </c>
    </row>
    <row r="55" spans="1:2" ht="15">
      <c r="A55" s="122" t="s">
        <v>433</v>
      </c>
      <c r="B55" s="125">
        <v>6.7</v>
      </c>
    </row>
    <row r="56" spans="1:2" ht="15">
      <c r="A56" s="122" t="s">
        <v>434</v>
      </c>
      <c r="B56" s="125">
        <v>5.76</v>
      </c>
    </row>
    <row r="57" spans="1:2" ht="15">
      <c r="A57" s="122" t="s">
        <v>435</v>
      </c>
      <c r="B57" s="125">
        <v>5</v>
      </c>
    </row>
    <row r="58" spans="1:2" ht="15">
      <c r="A58" s="122" t="s">
        <v>436</v>
      </c>
      <c r="B58" s="125">
        <v>5</v>
      </c>
    </row>
    <row r="59" spans="1:2" ht="15.75" thickBot="1">
      <c r="A59" s="123" t="s">
        <v>437</v>
      </c>
      <c r="B59" s="111">
        <v>5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25">
      <selection activeCell="A2" sqref="A2:A63"/>
    </sheetView>
  </sheetViews>
  <sheetFormatPr defaultColWidth="11.421875" defaultRowHeight="15"/>
  <cols>
    <col min="1" max="1" width="66.140625" style="55" customWidth="1"/>
    <col min="2" max="18" width="6.71093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129" t="s">
        <v>204</v>
      </c>
      <c r="B2" s="13"/>
      <c r="C2" s="13"/>
      <c r="D2" s="13"/>
      <c r="E2" s="15"/>
      <c r="F2" s="14">
        <v>0.2</v>
      </c>
      <c r="G2" s="13">
        <v>0.2</v>
      </c>
      <c r="H2" s="13"/>
      <c r="I2" s="13">
        <v>0.2</v>
      </c>
      <c r="J2" s="13">
        <v>0.2</v>
      </c>
      <c r="K2" s="16"/>
      <c r="L2" s="14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130" t="s">
        <v>206</v>
      </c>
      <c r="B3" s="18"/>
      <c r="C3" s="18"/>
      <c r="D3" s="18"/>
      <c r="E3" s="19"/>
      <c r="F3" s="17">
        <v>0.2</v>
      </c>
      <c r="G3" s="18">
        <v>0.2</v>
      </c>
      <c r="H3" s="18"/>
      <c r="I3" s="18">
        <v>0.2</v>
      </c>
      <c r="J3" s="18">
        <v>0.2</v>
      </c>
      <c r="K3" s="20"/>
      <c r="L3" s="17">
        <v>0.2</v>
      </c>
      <c r="M3" s="18">
        <v>0.2</v>
      </c>
      <c r="N3" s="18">
        <v>0.2</v>
      </c>
      <c r="O3" s="18">
        <v>0.2</v>
      </c>
      <c r="P3" s="18">
        <v>0.1</v>
      </c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130" t="s">
        <v>445</v>
      </c>
      <c r="B4" s="18"/>
      <c r="C4" s="18"/>
      <c r="D4" s="18"/>
      <c r="E4" s="19"/>
      <c r="F4" s="17">
        <v>0.2</v>
      </c>
      <c r="G4" s="18">
        <v>0.2</v>
      </c>
      <c r="H4" s="18"/>
      <c r="I4" s="18">
        <v>0.2</v>
      </c>
      <c r="J4" s="18">
        <v>0.2</v>
      </c>
      <c r="K4" s="20"/>
      <c r="L4" s="17">
        <v>0.2</v>
      </c>
      <c r="M4" s="18">
        <v>0.2</v>
      </c>
      <c r="N4" s="18">
        <v>0.2</v>
      </c>
      <c r="O4" s="18"/>
      <c r="P4" s="18"/>
      <c r="Q4" s="18">
        <v>0.2</v>
      </c>
      <c r="R4" s="20"/>
      <c r="T4" s="239"/>
      <c r="U4" s="240"/>
      <c r="V4" s="92"/>
    </row>
    <row r="5" spans="1:22" ht="30.75" thickBot="1">
      <c r="A5" s="130" t="s">
        <v>469</v>
      </c>
      <c r="B5" s="18"/>
      <c r="C5" s="18"/>
      <c r="D5" s="18"/>
      <c r="E5" s="19"/>
      <c r="F5" s="17">
        <v>0.2</v>
      </c>
      <c r="G5" s="18">
        <v>0.2</v>
      </c>
      <c r="H5" s="18"/>
      <c r="I5" s="18">
        <v>0.2</v>
      </c>
      <c r="J5" s="18">
        <v>0.2</v>
      </c>
      <c r="K5" s="20">
        <v>0.2</v>
      </c>
      <c r="L5" s="17">
        <v>0.2</v>
      </c>
      <c r="M5" s="18">
        <v>0.2</v>
      </c>
      <c r="N5" s="18">
        <v>0.2</v>
      </c>
      <c r="O5" s="18"/>
      <c r="P5" s="18"/>
      <c r="Q5" s="18">
        <v>0.2</v>
      </c>
      <c r="R5" s="20"/>
      <c r="T5" s="115" t="s">
        <v>201</v>
      </c>
      <c r="U5" s="115" t="s">
        <v>202</v>
      </c>
      <c r="V5" s="92"/>
    </row>
    <row r="6" spans="1:22" ht="15">
      <c r="A6" s="130" t="s">
        <v>446</v>
      </c>
      <c r="B6" s="18"/>
      <c r="C6" s="18"/>
      <c r="D6" s="18"/>
      <c r="E6" s="19"/>
      <c r="F6" s="17">
        <v>0.2</v>
      </c>
      <c r="G6" s="18"/>
      <c r="H6" s="18"/>
      <c r="I6" s="18">
        <v>0.2</v>
      </c>
      <c r="J6" s="18"/>
      <c r="K6" s="20">
        <v>0.2</v>
      </c>
      <c r="L6" s="17"/>
      <c r="M6" s="18"/>
      <c r="N6" s="18">
        <v>0.1</v>
      </c>
      <c r="O6" s="18"/>
      <c r="P6" s="18"/>
      <c r="Q6" s="18">
        <v>0.1</v>
      </c>
      <c r="R6" s="20">
        <v>0.2</v>
      </c>
      <c r="T6" s="116" t="e">
        <f>INDEX($B$2:$R$63,MATCH('NOTAS  CIENCIAS'!$I$19,$A$2:$A$63,0),MATCH('NOTAS  CIENCIAS'!H14,$B$1:$R$1,0))</f>
        <v>#N/A</v>
      </c>
      <c r="U6" s="119" t="e">
        <f>INDEX($B$2:$R$63,MATCH('NOTAS  CCSS-HUMANAS'!$I$19,$A$2:$A$63,0),MATCH('NOTAS  CCSS-HUMANAS'!H14,$B$1:$R$1,0))</f>
        <v>#N/A</v>
      </c>
      <c r="V6" s="92"/>
    </row>
    <row r="7" spans="1:22" ht="15">
      <c r="A7" s="130" t="s">
        <v>396</v>
      </c>
      <c r="B7" s="18"/>
      <c r="C7" s="18"/>
      <c r="D7" s="18"/>
      <c r="E7" s="19"/>
      <c r="F7" s="17">
        <v>0.2</v>
      </c>
      <c r="G7" s="18"/>
      <c r="H7" s="18"/>
      <c r="I7" s="18">
        <v>0.2</v>
      </c>
      <c r="J7" s="18">
        <v>0.1</v>
      </c>
      <c r="K7" s="20">
        <v>0.2</v>
      </c>
      <c r="L7" s="17"/>
      <c r="M7" s="18"/>
      <c r="N7" s="18">
        <v>0.1</v>
      </c>
      <c r="O7" s="18"/>
      <c r="P7" s="18"/>
      <c r="Q7" s="18"/>
      <c r="R7" s="20"/>
      <c r="T7" s="117" t="e">
        <f>INDEX($B$2:$R$63,MATCH('NOTAS  CIENCIAS'!$I$19,$A$2:$A$63,0),MATCH('NOTAS  CIENCIAS'!H15,$B$1:$R$1,0))</f>
        <v>#N/A</v>
      </c>
      <c r="U7" s="113" t="e">
        <f>INDEX($B$2:$R$63,MATCH('NOTAS  CCSS-HUMANAS'!$I$19,$A$2:$A$63,0),MATCH('NOTAS  CCSS-HUMANAS'!H15,$B$1:$R$1,0))</f>
        <v>#N/A</v>
      </c>
      <c r="V7" s="92"/>
    </row>
    <row r="8" spans="1:21" ht="15.75" thickBot="1">
      <c r="A8" s="130" t="s">
        <v>447</v>
      </c>
      <c r="B8" s="18"/>
      <c r="C8" s="18"/>
      <c r="D8" s="18"/>
      <c r="E8" s="19"/>
      <c r="F8" s="17">
        <v>0.2</v>
      </c>
      <c r="G8" s="18"/>
      <c r="H8" s="18"/>
      <c r="I8" s="18">
        <v>0.2</v>
      </c>
      <c r="J8" s="18">
        <v>0.1</v>
      </c>
      <c r="K8" s="20">
        <v>0.2</v>
      </c>
      <c r="L8" s="17"/>
      <c r="M8" s="18"/>
      <c r="N8" s="18">
        <v>0.1</v>
      </c>
      <c r="O8" s="18"/>
      <c r="P8" s="18"/>
      <c r="Q8" s="18"/>
      <c r="R8" s="20"/>
      <c r="T8" s="118" t="e">
        <f>INDEX($B$2:$R$63,MATCH('NOTAS  CIENCIAS'!$I$19,$A$2:$A$63,0),MATCH('NOTAS  CIENCIAS'!H16,$B$1:$R$1,0))</f>
        <v>#N/A</v>
      </c>
      <c r="U8" s="120" t="e">
        <f>INDEX($B$2:$R$63,MATCH('NOTAS  CCSS-HUMANAS'!$I$19,$A$2:$A$63,0),MATCH('NOTAS  CCSS-HUMANAS'!H16,$B$1:$R$1,0))</f>
        <v>#N/A</v>
      </c>
    </row>
    <row r="9" spans="1:18" ht="15">
      <c r="A9" s="130" t="s">
        <v>448</v>
      </c>
      <c r="B9" s="18"/>
      <c r="C9" s="18"/>
      <c r="D9" s="18"/>
      <c r="E9" s="19"/>
      <c r="F9" s="17"/>
      <c r="G9" s="18"/>
      <c r="H9" s="18"/>
      <c r="I9" s="18"/>
      <c r="J9" s="18"/>
      <c r="K9" s="20"/>
      <c r="L9" s="17"/>
      <c r="M9" s="18"/>
      <c r="N9" s="18"/>
      <c r="O9" s="18">
        <v>0.2</v>
      </c>
      <c r="P9" s="18">
        <v>0.2</v>
      </c>
      <c r="Q9" s="18"/>
      <c r="R9" s="20">
        <v>0.2</v>
      </c>
    </row>
    <row r="10" spans="1:18" ht="15">
      <c r="A10" s="130" t="s">
        <v>210</v>
      </c>
      <c r="B10" s="82"/>
      <c r="C10" s="82"/>
      <c r="D10" s="82"/>
      <c r="E10" s="124"/>
      <c r="F10" s="90">
        <v>0.2</v>
      </c>
      <c r="G10" s="82">
        <v>0.2</v>
      </c>
      <c r="H10" s="82"/>
      <c r="I10" s="82">
        <v>0.2</v>
      </c>
      <c r="J10" s="82">
        <v>0.2</v>
      </c>
      <c r="K10" s="83"/>
      <c r="L10" s="90"/>
      <c r="M10" s="82"/>
      <c r="N10" s="82"/>
      <c r="O10" s="82"/>
      <c r="P10" s="82"/>
      <c r="Q10" s="82"/>
      <c r="R10" s="83"/>
    </row>
    <row r="11" spans="1:18" ht="15">
      <c r="A11" s="130" t="s">
        <v>449</v>
      </c>
      <c r="B11" s="82"/>
      <c r="C11" s="82"/>
      <c r="D11" s="82"/>
      <c r="E11" s="124"/>
      <c r="F11" s="90">
        <v>0.2</v>
      </c>
      <c r="G11" s="82">
        <v>0.2</v>
      </c>
      <c r="H11" s="82"/>
      <c r="I11" s="82">
        <v>0.2</v>
      </c>
      <c r="J11" s="82">
        <v>0.2</v>
      </c>
      <c r="K11" s="83"/>
      <c r="L11" s="90"/>
      <c r="M11" s="82"/>
      <c r="N11" s="82"/>
      <c r="O11" s="82"/>
      <c r="P11" s="82"/>
      <c r="Q11" s="82"/>
      <c r="R11" s="83"/>
    </row>
    <row r="12" spans="1:18" ht="15">
      <c r="A12" s="130" t="s">
        <v>450</v>
      </c>
      <c r="B12" s="82"/>
      <c r="C12" s="82"/>
      <c r="D12" s="82"/>
      <c r="E12" s="124"/>
      <c r="F12" s="90">
        <v>0.2</v>
      </c>
      <c r="G12" s="82">
        <v>0.2</v>
      </c>
      <c r="H12" s="82"/>
      <c r="I12" s="82">
        <v>0.2</v>
      </c>
      <c r="J12" s="82">
        <v>0.2</v>
      </c>
      <c r="K12" s="83"/>
      <c r="L12" s="90"/>
      <c r="M12" s="82"/>
      <c r="N12" s="82"/>
      <c r="O12" s="82"/>
      <c r="P12" s="82"/>
      <c r="Q12" s="82"/>
      <c r="R12" s="83"/>
    </row>
    <row r="13" spans="1:18" ht="15">
      <c r="A13" s="130" t="s">
        <v>212</v>
      </c>
      <c r="B13" s="82"/>
      <c r="C13" s="82"/>
      <c r="D13" s="82"/>
      <c r="E13" s="124"/>
      <c r="F13" s="90">
        <v>0.2</v>
      </c>
      <c r="G13" s="82">
        <v>0.2</v>
      </c>
      <c r="H13" s="82"/>
      <c r="I13" s="82">
        <v>0.2</v>
      </c>
      <c r="J13" s="82">
        <v>0.2</v>
      </c>
      <c r="K13" s="83"/>
      <c r="L13" s="90"/>
      <c r="M13" s="82"/>
      <c r="N13" s="82"/>
      <c r="O13" s="82"/>
      <c r="P13" s="82"/>
      <c r="Q13" s="82"/>
      <c r="R13" s="83"/>
    </row>
    <row r="14" spans="1:18" ht="15">
      <c r="A14" s="130" t="s">
        <v>218</v>
      </c>
      <c r="B14" s="82"/>
      <c r="C14" s="82"/>
      <c r="D14" s="82"/>
      <c r="E14" s="124"/>
      <c r="F14" s="90">
        <v>0.2</v>
      </c>
      <c r="G14" s="82">
        <v>0.2</v>
      </c>
      <c r="H14" s="82"/>
      <c r="I14" s="82">
        <v>0.2</v>
      </c>
      <c r="J14" s="82">
        <v>0.2</v>
      </c>
      <c r="K14" s="83"/>
      <c r="L14" s="90"/>
      <c r="M14" s="82"/>
      <c r="N14" s="82"/>
      <c r="O14" s="82"/>
      <c r="P14" s="82"/>
      <c r="Q14" s="82"/>
      <c r="R14" s="83"/>
    </row>
    <row r="15" spans="1:18" ht="15">
      <c r="A15" s="130" t="s">
        <v>312</v>
      </c>
      <c r="B15" s="82"/>
      <c r="C15" s="82"/>
      <c r="D15" s="82"/>
      <c r="E15" s="124"/>
      <c r="F15" s="90">
        <v>0.2</v>
      </c>
      <c r="G15" s="82">
        <v>0.2</v>
      </c>
      <c r="H15" s="82"/>
      <c r="I15" s="82">
        <v>0.2</v>
      </c>
      <c r="J15" s="82">
        <v>0.2</v>
      </c>
      <c r="K15" s="83"/>
      <c r="L15" s="90">
        <v>0.1</v>
      </c>
      <c r="M15" s="82"/>
      <c r="N15" s="82"/>
      <c r="O15" s="82"/>
      <c r="P15" s="82"/>
      <c r="Q15" s="82">
        <v>0.1</v>
      </c>
      <c r="R15" s="83"/>
    </row>
    <row r="16" spans="1:18" ht="15">
      <c r="A16" s="130" t="s">
        <v>451</v>
      </c>
      <c r="B16" s="82"/>
      <c r="C16" s="82"/>
      <c r="D16" s="82"/>
      <c r="E16" s="124"/>
      <c r="F16" s="90">
        <v>0.2</v>
      </c>
      <c r="G16" s="82">
        <v>0.2</v>
      </c>
      <c r="H16" s="82"/>
      <c r="I16" s="82">
        <v>0.2</v>
      </c>
      <c r="J16" s="82">
        <v>0.2</v>
      </c>
      <c r="K16" s="83"/>
      <c r="L16" s="90">
        <v>0.1</v>
      </c>
      <c r="M16" s="82">
        <v>0.2</v>
      </c>
      <c r="N16" s="82"/>
      <c r="O16" s="82"/>
      <c r="P16" s="82"/>
      <c r="Q16" s="82">
        <v>0.1</v>
      </c>
      <c r="R16" s="83"/>
    </row>
    <row r="17" spans="1:18" ht="15">
      <c r="A17" s="130" t="s">
        <v>314</v>
      </c>
      <c r="B17" s="82"/>
      <c r="C17" s="82"/>
      <c r="D17" s="82"/>
      <c r="E17" s="124"/>
      <c r="F17" s="90">
        <v>0.2</v>
      </c>
      <c r="G17" s="82"/>
      <c r="H17" s="82"/>
      <c r="I17" s="82"/>
      <c r="J17" s="82"/>
      <c r="K17" s="83"/>
      <c r="L17" s="90">
        <v>0.2</v>
      </c>
      <c r="M17" s="82">
        <v>0.2</v>
      </c>
      <c r="N17" s="82">
        <v>0.2</v>
      </c>
      <c r="O17" s="82">
        <v>0.2</v>
      </c>
      <c r="P17" s="82">
        <v>0.2</v>
      </c>
      <c r="Q17" s="82">
        <v>0.2</v>
      </c>
      <c r="R17" s="83"/>
    </row>
    <row r="18" spans="1:18" ht="15">
      <c r="A18" s="130" t="s">
        <v>315</v>
      </c>
      <c r="B18" s="18"/>
      <c r="C18" s="18"/>
      <c r="D18" s="18"/>
      <c r="E18" s="19"/>
      <c r="F18" s="17">
        <v>0.2</v>
      </c>
      <c r="G18" s="18"/>
      <c r="H18" s="18"/>
      <c r="I18" s="18"/>
      <c r="J18" s="18"/>
      <c r="K18" s="20"/>
      <c r="L18" s="17">
        <v>0.2</v>
      </c>
      <c r="M18" s="18">
        <v>0.2</v>
      </c>
      <c r="N18" s="18">
        <v>0.2</v>
      </c>
      <c r="O18" s="18">
        <v>0.2</v>
      </c>
      <c r="P18" s="18">
        <v>0.2</v>
      </c>
      <c r="Q18" s="18">
        <v>0.2</v>
      </c>
      <c r="R18" s="20"/>
    </row>
    <row r="19" spans="1:18" ht="15">
      <c r="A19" s="130" t="s">
        <v>222</v>
      </c>
      <c r="B19" s="18"/>
      <c r="C19" s="18"/>
      <c r="D19" s="18"/>
      <c r="E19" s="19"/>
      <c r="F19" s="17">
        <v>0.2</v>
      </c>
      <c r="G19" s="18">
        <v>0.2</v>
      </c>
      <c r="H19" s="18"/>
      <c r="I19" s="18">
        <v>0.2</v>
      </c>
      <c r="J19" s="18">
        <v>0.2</v>
      </c>
      <c r="K19" s="20"/>
      <c r="L19" s="17">
        <v>0.2</v>
      </c>
      <c r="M19" s="18">
        <v>0.2</v>
      </c>
      <c r="N19" s="18">
        <v>0.2</v>
      </c>
      <c r="O19" s="18"/>
      <c r="P19" s="18"/>
      <c r="Q19" s="18">
        <v>0.2</v>
      </c>
      <c r="R19" s="20"/>
    </row>
    <row r="20" spans="1:18" ht="15">
      <c r="A20" s="130" t="s">
        <v>452</v>
      </c>
      <c r="B20" s="18"/>
      <c r="C20" s="18"/>
      <c r="D20" s="18"/>
      <c r="E20" s="19"/>
      <c r="F20" s="17">
        <v>0.2</v>
      </c>
      <c r="G20" s="18"/>
      <c r="H20" s="18"/>
      <c r="I20" s="18">
        <v>0.2</v>
      </c>
      <c r="J20" s="18"/>
      <c r="K20" s="20">
        <v>0.2</v>
      </c>
      <c r="L20" s="17">
        <v>0.2</v>
      </c>
      <c r="M20" s="18"/>
      <c r="N20" s="18"/>
      <c r="O20" s="18"/>
      <c r="P20" s="18"/>
      <c r="Q20" s="18"/>
      <c r="R20" s="20">
        <v>0.2</v>
      </c>
    </row>
    <row r="21" spans="1:18" ht="15">
      <c r="A21" s="130" t="s">
        <v>453</v>
      </c>
      <c r="B21" s="18">
        <v>0.2</v>
      </c>
      <c r="C21" s="18"/>
      <c r="D21" s="18"/>
      <c r="E21" s="19"/>
      <c r="F21" s="17"/>
      <c r="G21" s="18"/>
      <c r="H21" s="18"/>
      <c r="I21" s="18"/>
      <c r="J21" s="18"/>
      <c r="K21" s="20"/>
      <c r="L21" s="17"/>
      <c r="M21" s="18"/>
      <c r="N21" s="18"/>
      <c r="O21" s="18">
        <v>0.2</v>
      </c>
      <c r="P21" s="18">
        <v>0.2</v>
      </c>
      <c r="Q21" s="18">
        <v>0.2</v>
      </c>
      <c r="R21" s="20">
        <v>0.2</v>
      </c>
    </row>
    <row r="22" spans="1:18" ht="15">
      <c r="A22" s="130" t="s">
        <v>226</v>
      </c>
      <c r="B22" s="18"/>
      <c r="C22" s="18"/>
      <c r="D22" s="18"/>
      <c r="E22" s="19"/>
      <c r="F22" s="17">
        <v>0.2</v>
      </c>
      <c r="G22" s="18"/>
      <c r="H22" s="18"/>
      <c r="I22" s="18"/>
      <c r="J22" s="18"/>
      <c r="K22" s="20"/>
      <c r="L22" s="17">
        <v>0.2</v>
      </c>
      <c r="M22" s="18">
        <v>0.2</v>
      </c>
      <c r="N22" s="18">
        <v>0.2</v>
      </c>
      <c r="O22" s="18">
        <v>0.2</v>
      </c>
      <c r="P22" s="18"/>
      <c r="Q22" s="18">
        <v>0.2</v>
      </c>
      <c r="R22" s="20"/>
    </row>
    <row r="23" spans="1:18" ht="15">
      <c r="A23" s="130" t="s">
        <v>227</v>
      </c>
      <c r="B23" s="18"/>
      <c r="C23" s="18"/>
      <c r="D23" s="18"/>
      <c r="E23" s="19"/>
      <c r="F23" s="17">
        <v>0.2</v>
      </c>
      <c r="G23" s="18"/>
      <c r="H23" s="18"/>
      <c r="I23" s="18"/>
      <c r="J23" s="18"/>
      <c r="K23" s="20"/>
      <c r="L23" s="17">
        <v>0.2</v>
      </c>
      <c r="M23" s="18">
        <v>0.2</v>
      </c>
      <c r="N23" s="18">
        <v>0.2</v>
      </c>
      <c r="O23" s="18">
        <v>0.2</v>
      </c>
      <c r="P23" s="18">
        <v>0.1</v>
      </c>
      <c r="Q23" s="18">
        <v>0.2</v>
      </c>
      <c r="R23" s="20"/>
    </row>
    <row r="24" spans="1:18" ht="15">
      <c r="A24" s="130" t="s">
        <v>454</v>
      </c>
      <c r="B24" s="82"/>
      <c r="C24" s="82"/>
      <c r="D24" s="82"/>
      <c r="E24" s="124"/>
      <c r="F24" s="90">
        <v>0.2</v>
      </c>
      <c r="G24" s="82"/>
      <c r="H24" s="82"/>
      <c r="I24" s="82">
        <v>0.2</v>
      </c>
      <c r="J24" s="82"/>
      <c r="K24" s="83">
        <v>0.2</v>
      </c>
      <c r="L24" s="90">
        <v>0.2</v>
      </c>
      <c r="M24" s="82"/>
      <c r="N24" s="82"/>
      <c r="O24" s="82"/>
      <c r="P24" s="82"/>
      <c r="Q24" s="82"/>
      <c r="R24" s="83"/>
    </row>
    <row r="25" spans="1:18" ht="15">
      <c r="A25" s="130" t="s">
        <v>230</v>
      </c>
      <c r="B25" s="82"/>
      <c r="C25" s="82"/>
      <c r="D25" s="82"/>
      <c r="E25" s="124"/>
      <c r="F25" s="90">
        <v>0.2</v>
      </c>
      <c r="G25" s="82"/>
      <c r="H25" s="82"/>
      <c r="I25" s="82"/>
      <c r="J25" s="82"/>
      <c r="K25" s="83"/>
      <c r="L25" s="90">
        <v>0.2</v>
      </c>
      <c r="M25" s="82">
        <v>0.2</v>
      </c>
      <c r="N25" s="82">
        <v>0.2</v>
      </c>
      <c r="O25" s="82">
        <v>0.2</v>
      </c>
      <c r="P25" s="82">
        <v>0.1</v>
      </c>
      <c r="Q25" s="82">
        <v>0.1</v>
      </c>
      <c r="R25" s="83"/>
    </row>
    <row r="26" spans="1:18" ht="15">
      <c r="A26" s="130" t="s">
        <v>232</v>
      </c>
      <c r="B26" s="18"/>
      <c r="C26" s="18"/>
      <c r="D26" s="18"/>
      <c r="E26" s="19"/>
      <c r="F26" s="17">
        <v>0.2</v>
      </c>
      <c r="G26" s="18">
        <v>0.2</v>
      </c>
      <c r="H26" s="18"/>
      <c r="I26" s="82">
        <v>0.2</v>
      </c>
      <c r="J26" s="18">
        <v>0.2</v>
      </c>
      <c r="K26" s="20"/>
      <c r="L26" s="17">
        <v>0.2</v>
      </c>
      <c r="M26" s="18">
        <v>0.2</v>
      </c>
      <c r="N26" s="18">
        <v>0.2</v>
      </c>
      <c r="O26" s="18"/>
      <c r="P26" s="18"/>
      <c r="Q26" s="18">
        <v>0.2</v>
      </c>
      <c r="R26" s="20"/>
    </row>
    <row r="27" spans="1:18" ht="15">
      <c r="A27" s="130" t="s">
        <v>455</v>
      </c>
      <c r="B27" s="18"/>
      <c r="C27" s="18"/>
      <c r="D27" s="18"/>
      <c r="E27" s="19"/>
      <c r="F27" s="17">
        <v>0.2</v>
      </c>
      <c r="G27" s="18">
        <v>0.2</v>
      </c>
      <c r="H27" s="18"/>
      <c r="I27" s="82">
        <v>0.2</v>
      </c>
      <c r="J27" s="18">
        <v>0.2</v>
      </c>
      <c r="K27" s="20"/>
      <c r="L27" s="17">
        <v>0.2</v>
      </c>
      <c r="M27" s="18">
        <v>0.2</v>
      </c>
      <c r="N27" s="18">
        <v>0.2</v>
      </c>
      <c r="O27" s="18">
        <v>0.2</v>
      </c>
      <c r="P27" s="18">
        <v>0.2</v>
      </c>
      <c r="Q27" s="18">
        <v>0.2</v>
      </c>
      <c r="R27" s="20"/>
    </row>
    <row r="28" spans="1:18" ht="15">
      <c r="A28" s="130" t="s">
        <v>234</v>
      </c>
      <c r="B28" s="18">
        <v>0.2</v>
      </c>
      <c r="C28" s="18"/>
      <c r="D28" s="18"/>
      <c r="E28" s="19"/>
      <c r="F28" s="17">
        <v>0.2</v>
      </c>
      <c r="G28" s="18">
        <v>0.2</v>
      </c>
      <c r="H28" s="18"/>
      <c r="I28" s="82">
        <v>0.2</v>
      </c>
      <c r="J28" s="18">
        <v>0.2</v>
      </c>
      <c r="K28" s="20"/>
      <c r="L28" s="17">
        <v>0.2</v>
      </c>
      <c r="M28" s="18"/>
      <c r="N28" s="18"/>
      <c r="O28" s="18">
        <v>0.2</v>
      </c>
      <c r="P28" s="18">
        <v>0.2</v>
      </c>
      <c r="Q28" s="18">
        <v>0.2</v>
      </c>
      <c r="R28" s="20">
        <v>0.2</v>
      </c>
    </row>
    <row r="29" spans="1:18" ht="15">
      <c r="A29" s="130" t="s">
        <v>235</v>
      </c>
      <c r="B29" s="18">
        <v>0.2</v>
      </c>
      <c r="C29" s="18"/>
      <c r="D29" s="18"/>
      <c r="E29" s="19"/>
      <c r="F29" s="17">
        <v>0.2</v>
      </c>
      <c r="G29" s="18">
        <v>0.2</v>
      </c>
      <c r="H29" s="18"/>
      <c r="I29" s="82">
        <v>0.2</v>
      </c>
      <c r="J29" s="18">
        <v>0.2</v>
      </c>
      <c r="K29" s="20"/>
      <c r="L29" s="17">
        <v>0.2</v>
      </c>
      <c r="M29" s="18"/>
      <c r="N29" s="18"/>
      <c r="O29" s="18">
        <v>0.2</v>
      </c>
      <c r="P29" s="18">
        <v>0.2</v>
      </c>
      <c r="Q29" s="18">
        <v>0.2</v>
      </c>
      <c r="R29" s="20">
        <v>0.2</v>
      </c>
    </row>
    <row r="30" spans="1:18" ht="15">
      <c r="A30" s="130" t="s">
        <v>236</v>
      </c>
      <c r="B30" s="18">
        <v>0.2</v>
      </c>
      <c r="C30" s="18"/>
      <c r="D30" s="18"/>
      <c r="E30" s="19"/>
      <c r="F30" s="17">
        <v>0.2</v>
      </c>
      <c r="G30" s="18">
        <v>0.2</v>
      </c>
      <c r="H30" s="18"/>
      <c r="I30" s="82">
        <v>0.2</v>
      </c>
      <c r="J30" s="18">
        <v>0.2</v>
      </c>
      <c r="K30" s="20"/>
      <c r="L30" s="17">
        <v>0.2</v>
      </c>
      <c r="M30" s="18"/>
      <c r="N30" s="18"/>
      <c r="O30" s="18">
        <v>0.2</v>
      </c>
      <c r="P30" s="18">
        <v>0.2</v>
      </c>
      <c r="Q30" s="18">
        <v>0.2</v>
      </c>
      <c r="R30" s="20">
        <v>0.2</v>
      </c>
    </row>
    <row r="31" spans="1:18" ht="15">
      <c r="A31" s="131" t="s">
        <v>238</v>
      </c>
      <c r="B31" s="18"/>
      <c r="C31" s="18"/>
      <c r="D31" s="18"/>
      <c r="E31" s="19"/>
      <c r="F31" s="17">
        <v>0.2</v>
      </c>
      <c r="G31" s="18"/>
      <c r="H31" s="18"/>
      <c r="I31" s="82"/>
      <c r="J31" s="18"/>
      <c r="K31" s="20"/>
      <c r="L31" s="17">
        <v>0.2</v>
      </c>
      <c r="M31" s="18">
        <v>0.1</v>
      </c>
      <c r="N31" s="18">
        <v>0.2</v>
      </c>
      <c r="O31" s="18">
        <v>0.2</v>
      </c>
      <c r="P31" s="18">
        <v>0.2</v>
      </c>
      <c r="Q31" s="18">
        <v>0.2</v>
      </c>
      <c r="R31" s="20"/>
    </row>
    <row r="32" spans="1:18" ht="15">
      <c r="A32" s="131" t="s">
        <v>456</v>
      </c>
      <c r="B32" s="18"/>
      <c r="C32" s="18"/>
      <c r="D32" s="18"/>
      <c r="E32" s="19"/>
      <c r="F32" s="17">
        <v>0.2</v>
      </c>
      <c r="G32" s="18">
        <v>0.2</v>
      </c>
      <c r="H32" s="18"/>
      <c r="I32" s="82">
        <v>0.2</v>
      </c>
      <c r="J32" s="18">
        <v>0.2</v>
      </c>
      <c r="K32" s="20">
        <v>0.1</v>
      </c>
      <c r="L32" s="17"/>
      <c r="M32" s="18"/>
      <c r="N32" s="18">
        <v>0.1</v>
      </c>
      <c r="O32" s="18"/>
      <c r="P32" s="18"/>
      <c r="Q32" s="18"/>
      <c r="R32" s="20"/>
    </row>
    <row r="33" spans="1:18" ht="15">
      <c r="A33" s="131" t="s">
        <v>325</v>
      </c>
      <c r="B33" s="18"/>
      <c r="C33" s="18"/>
      <c r="D33" s="18"/>
      <c r="E33" s="19"/>
      <c r="F33" s="17">
        <v>0.2</v>
      </c>
      <c r="G33" s="18">
        <v>0.2</v>
      </c>
      <c r="H33" s="18"/>
      <c r="I33" s="82">
        <v>0.2</v>
      </c>
      <c r="J33" s="18">
        <v>0.2</v>
      </c>
      <c r="K33" s="20"/>
      <c r="L33" s="17"/>
      <c r="M33" s="18"/>
      <c r="N33" s="18"/>
      <c r="O33" s="18"/>
      <c r="P33" s="18"/>
      <c r="Q33" s="18"/>
      <c r="R33" s="20"/>
    </row>
    <row r="34" spans="1:18" ht="15">
      <c r="A34" s="131" t="s">
        <v>415</v>
      </c>
      <c r="B34" s="18"/>
      <c r="C34" s="18"/>
      <c r="D34" s="18"/>
      <c r="E34" s="19"/>
      <c r="F34" s="17">
        <v>0.2</v>
      </c>
      <c r="G34" s="18"/>
      <c r="H34" s="18"/>
      <c r="I34" s="82">
        <v>0.2</v>
      </c>
      <c r="J34" s="18">
        <v>0.2</v>
      </c>
      <c r="K34" s="20">
        <v>0.2</v>
      </c>
      <c r="L34" s="17"/>
      <c r="M34" s="18"/>
      <c r="N34" s="18"/>
      <c r="O34" s="18"/>
      <c r="P34" s="18"/>
      <c r="Q34" s="18"/>
      <c r="R34" s="20"/>
    </row>
    <row r="35" spans="1:18" ht="15">
      <c r="A35" s="131" t="s">
        <v>457</v>
      </c>
      <c r="B35" s="18"/>
      <c r="C35" s="18"/>
      <c r="D35" s="18"/>
      <c r="E35" s="19"/>
      <c r="F35" s="17">
        <v>0.2</v>
      </c>
      <c r="G35" s="18"/>
      <c r="H35" s="18"/>
      <c r="I35" s="18">
        <v>0.2</v>
      </c>
      <c r="J35" s="18">
        <v>0.2</v>
      </c>
      <c r="K35" s="20">
        <v>0.2</v>
      </c>
      <c r="L35" s="17"/>
      <c r="M35" s="18"/>
      <c r="N35" s="18"/>
      <c r="O35" s="18"/>
      <c r="P35" s="18"/>
      <c r="Q35" s="18"/>
      <c r="R35" s="20"/>
    </row>
    <row r="36" spans="1:18" ht="15">
      <c r="A36" s="131" t="s">
        <v>416</v>
      </c>
      <c r="B36" s="18"/>
      <c r="C36" s="18"/>
      <c r="D36" s="18"/>
      <c r="E36" s="19"/>
      <c r="F36" s="17">
        <v>0.2</v>
      </c>
      <c r="G36" s="18"/>
      <c r="H36" s="18"/>
      <c r="I36" s="82">
        <v>0.2</v>
      </c>
      <c r="J36" s="18">
        <v>0.2</v>
      </c>
      <c r="K36" s="20">
        <v>0.2</v>
      </c>
      <c r="L36" s="17"/>
      <c r="M36" s="18"/>
      <c r="N36" s="18"/>
      <c r="O36" s="18"/>
      <c r="P36" s="18"/>
      <c r="Q36" s="18"/>
      <c r="R36" s="20"/>
    </row>
    <row r="37" spans="1:18" ht="15">
      <c r="A37" s="131" t="s">
        <v>458</v>
      </c>
      <c r="B37" s="18"/>
      <c r="C37" s="18"/>
      <c r="D37" s="18"/>
      <c r="E37" s="19"/>
      <c r="F37" s="17">
        <v>0.2</v>
      </c>
      <c r="G37" s="18"/>
      <c r="H37" s="18"/>
      <c r="I37" s="82">
        <v>0.2</v>
      </c>
      <c r="J37" s="18">
        <v>0.2</v>
      </c>
      <c r="K37" s="20">
        <v>0.2</v>
      </c>
      <c r="L37" s="17"/>
      <c r="M37" s="18"/>
      <c r="N37" s="18"/>
      <c r="O37" s="18"/>
      <c r="P37" s="18"/>
      <c r="Q37" s="18"/>
      <c r="R37" s="20"/>
    </row>
    <row r="38" spans="1:18" ht="15">
      <c r="A38" s="131" t="s">
        <v>245</v>
      </c>
      <c r="B38" s="18"/>
      <c r="C38" s="18"/>
      <c r="D38" s="18"/>
      <c r="E38" s="19"/>
      <c r="F38" s="17">
        <v>0.2</v>
      </c>
      <c r="G38" s="18"/>
      <c r="H38" s="18"/>
      <c r="I38" s="82">
        <v>0.2</v>
      </c>
      <c r="J38" s="18">
        <v>0.1</v>
      </c>
      <c r="K38" s="20">
        <v>0.1</v>
      </c>
      <c r="L38" s="17"/>
      <c r="M38" s="18"/>
      <c r="N38" s="18">
        <v>0.1</v>
      </c>
      <c r="O38" s="18"/>
      <c r="P38" s="18"/>
      <c r="Q38" s="18"/>
      <c r="R38" s="20"/>
    </row>
    <row r="39" spans="1:18" ht="15">
      <c r="A39" s="131" t="s">
        <v>427</v>
      </c>
      <c r="B39" s="18"/>
      <c r="C39" s="18"/>
      <c r="D39" s="18"/>
      <c r="E39" s="19"/>
      <c r="F39" s="17">
        <v>0.2</v>
      </c>
      <c r="G39" s="18"/>
      <c r="H39" s="18"/>
      <c r="I39" s="82">
        <v>0.2</v>
      </c>
      <c r="J39" s="18">
        <v>0.2</v>
      </c>
      <c r="K39" s="20">
        <v>0.2</v>
      </c>
      <c r="L39" s="17"/>
      <c r="M39" s="18"/>
      <c r="N39" s="18"/>
      <c r="O39" s="18"/>
      <c r="P39" s="18"/>
      <c r="Q39" s="18"/>
      <c r="R39" s="20"/>
    </row>
    <row r="40" spans="1:18" ht="15">
      <c r="A40" s="131" t="s">
        <v>247</v>
      </c>
      <c r="B40" s="18"/>
      <c r="C40" s="18"/>
      <c r="D40" s="18"/>
      <c r="E40" s="19"/>
      <c r="F40" s="17">
        <v>0.2</v>
      </c>
      <c r="G40" s="18"/>
      <c r="H40" s="18"/>
      <c r="I40" s="82">
        <v>0.2</v>
      </c>
      <c r="J40" s="18">
        <v>0.2</v>
      </c>
      <c r="K40" s="20">
        <v>0.2</v>
      </c>
      <c r="L40" s="17"/>
      <c r="M40" s="18"/>
      <c r="N40" s="18"/>
      <c r="O40" s="18"/>
      <c r="P40" s="18"/>
      <c r="Q40" s="18"/>
      <c r="R40" s="20"/>
    </row>
    <row r="41" spans="1:18" ht="15">
      <c r="A41" s="131" t="s">
        <v>260</v>
      </c>
      <c r="B41" s="18"/>
      <c r="C41" s="18"/>
      <c r="D41" s="18"/>
      <c r="E41" s="19"/>
      <c r="F41" s="17"/>
      <c r="G41" s="18"/>
      <c r="H41" s="18"/>
      <c r="I41" s="82"/>
      <c r="J41" s="18"/>
      <c r="K41" s="20"/>
      <c r="L41" s="17"/>
      <c r="M41" s="18">
        <v>0.2</v>
      </c>
      <c r="N41" s="18"/>
      <c r="O41" s="18">
        <v>0.2</v>
      </c>
      <c r="P41" s="18">
        <v>0.2</v>
      </c>
      <c r="Q41" s="18"/>
      <c r="R41" s="20"/>
    </row>
    <row r="42" spans="1:18" ht="15">
      <c r="A42" s="131" t="s">
        <v>263</v>
      </c>
      <c r="B42" s="18"/>
      <c r="C42" s="18"/>
      <c r="D42" s="18"/>
      <c r="E42" s="19"/>
      <c r="F42" s="17">
        <v>0.2</v>
      </c>
      <c r="G42" s="18">
        <v>0.2</v>
      </c>
      <c r="H42" s="18"/>
      <c r="I42" s="82">
        <v>0.2</v>
      </c>
      <c r="J42" s="18"/>
      <c r="K42" s="20"/>
      <c r="L42" s="17"/>
      <c r="M42" s="18">
        <v>0.2</v>
      </c>
      <c r="N42" s="18"/>
      <c r="O42" s="18"/>
      <c r="P42" s="18"/>
      <c r="Q42" s="18"/>
      <c r="R42" s="20"/>
    </row>
    <row r="43" spans="1:18" ht="15">
      <c r="A43" s="131" t="s">
        <v>459</v>
      </c>
      <c r="B43" s="18"/>
      <c r="C43" s="18"/>
      <c r="D43" s="18"/>
      <c r="E43" s="19"/>
      <c r="F43" s="17">
        <v>0.2</v>
      </c>
      <c r="G43" s="18">
        <v>0.1</v>
      </c>
      <c r="H43" s="18"/>
      <c r="I43" s="82"/>
      <c r="J43" s="18"/>
      <c r="K43" s="20"/>
      <c r="L43" s="17">
        <v>0.2</v>
      </c>
      <c r="M43" s="18"/>
      <c r="N43" s="18">
        <v>0.1</v>
      </c>
      <c r="O43" s="18">
        <v>0.2</v>
      </c>
      <c r="P43" s="18">
        <v>0.2</v>
      </c>
      <c r="Q43" s="18">
        <v>0.2</v>
      </c>
      <c r="R43" s="20">
        <v>0.1</v>
      </c>
    </row>
    <row r="44" spans="1:18" ht="15">
      <c r="A44" s="131" t="s">
        <v>460</v>
      </c>
      <c r="B44" s="18"/>
      <c r="C44" s="18"/>
      <c r="D44" s="18"/>
      <c r="E44" s="19"/>
      <c r="F44" s="17">
        <v>0.2</v>
      </c>
      <c r="G44" s="18"/>
      <c r="H44" s="18"/>
      <c r="I44" s="82"/>
      <c r="J44" s="18"/>
      <c r="K44" s="20"/>
      <c r="L44" s="17">
        <v>0.2</v>
      </c>
      <c r="M44" s="18"/>
      <c r="N44" s="18">
        <v>0.2</v>
      </c>
      <c r="O44" s="18"/>
      <c r="P44" s="18"/>
      <c r="Q44" s="18">
        <v>0.2</v>
      </c>
      <c r="R44" s="20"/>
    </row>
    <row r="45" spans="1:18" ht="15">
      <c r="A45" s="131" t="s">
        <v>270</v>
      </c>
      <c r="B45" s="18"/>
      <c r="C45" s="18"/>
      <c r="D45" s="18"/>
      <c r="E45" s="19"/>
      <c r="F45" s="17"/>
      <c r="G45" s="18"/>
      <c r="H45" s="18"/>
      <c r="I45" s="82"/>
      <c r="J45" s="18"/>
      <c r="K45" s="20"/>
      <c r="L45" s="17"/>
      <c r="M45" s="18">
        <v>0.1</v>
      </c>
      <c r="N45" s="18"/>
      <c r="O45" s="18">
        <v>0.2</v>
      </c>
      <c r="P45" s="18">
        <v>0.2</v>
      </c>
      <c r="Q45" s="18">
        <v>0.1</v>
      </c>
      <c r="R45" s="20">
        <v>0.2</v>
      </c>
    </row>
    <row r="46" spans="1:18" ht="15">
      <c r="A46" s="131" t="s">
        <v>271</v>
      </c>
      <c r="B46" s="18"/>
      <c r="C46" s="18"/>
      <c r="D46" s="18"/>
      <c r="E46" s="19"/>
      <c r="F46" s="17"/>
      <c r="G46" s="18"/>
      <c r="H46" s="18"/>
      <c r="I46" s="82"/>
      <c r="J46" s="18"/>
      <c r="K46" s="20"/>
      <c r="L46" s="17"/>
      <c r="M46" s="18">
        <v>0.1</v>
      </c>
      <c r="N46" s="18"/>
      <c r="O46" s="18">
        <v>0.2</v>
      </c>
      <c r="P46" s="18">
        <v>0.2</v>
      </c>
      <c r="Q46" s="18">
        <v>0.1</v>
      </c>
      <c r="R46" s="20">
        <v>0.2</v>
      </c>
    </row>
    <row r="47" spans="1:18" ht="15">
      <c r="A47" s="131" t="s">
        <v>274</v>
      </c>
      <c r="B47" s="18"/>
      <c r="C47" s="18"/>
      <c r="D47" s="18"/>
      <c r="E47" s="19"/>
      <c r="F47" s="17">
        <v>0.2</v>
      </c>
      <c r="G47" s="18">
        <v>0.2</v>
      </c>
      <c r="H47" s="18"/>
      <c r="I47" s="82"/>
      <c r="J47" s="18">
        <v>0.2</v>
      </c>
      <c r="K47" s="20"/>
      <c r="L47" s="17">
        <v>0.2</v>
      </c>
      <c r="M47" s="18">
        <v>0.2</v>
      </c>
      <c r="N47" s="18"/>
      <c r="O47" s="18"/>
      <c r="P47" s="18"/>
      <c r="Q47" s="18"/>
      <c r="R47" s="20"/>
    </row>
    <row r="48" spans="1:18" ht="15">
      <c r="A48" s="131" t="s">
        <v>461</v>
      </c>
      <c r="B48" s="18"/>
      <c r="C48" s="18"/>
      <c r="D48" s="18"/>
      <c r="E48" s="19"/>
      <c r="F48" s="17">
        <v>0.2</v>
      </c>
      <c r="G48" s="18">
        <v>0.2</v>
      </c>
      <c r="H48" s="18"/>
      <c r="I48" s="18">
        <v>0.2</v>
      </c>
      <c r="J48" s="18">
        <v>0.2</v>
      </c>
      <c r="K48" s="20"/>
      <c r="L48" s="17"/>
      <c r="M48" s="18"/>
      <c r="N48" s="18"/>
      <c r="O48" s="18"/>
      <c r="P48" s="18"/>
      <c r="Q48" s="18"/>
      <c r="R48" s="20"/>
    </row>
    <row r="49" spans="1:18" ht="15">
      <c r="A49" s="131" t="s">
        <v>462</v>
      </c>
      <c r="B49" s="82">
        <v>0.2</v>
      </c>
      <c r="C49" s="82"/>
      <c r="D49" s="82"/>
      <c r="E49" s="124"/>
      <c r="F49" s="90"/>
      <c r="G49" s="82"/>
      <c r="H49" s="82"/>
      <c r="I49" s="82"/>
      <c r="J49" s="82"/>
      <c r="K49" s="83"/>
      <c r="L49" s="90"/>
      <c r="M49" s="82">
        <v>0.2</v>
      </c>
      <c r="N49" s="82"/>
      <c r="O49" s="82">
        <v>0.2</v>
      </c>
      <c r="P49" s="82">
        <v>0.2</v>
      </c>
      <c r="Q49" s="82"/>
      <c r="R49" s="83"/>
    </row>
    <row r="50" spans="1:18" ht="15">
      <c r="A50" s="131" t="s">
        <v>279</v>
      </c>
      <c r="B50" s="18">
        <v>0.2</v>
      </c>
      <c r="C50" s="18"/>
      <c r="D50" s="18"/>
      <c r="E50" s="19"/>
      <c r="F50" s="17"/>
      <c r="G50" s="18"/>
      <c r="H50" s="18"/>
      <c r="I50" s="18"/>
      <c r="J50" s="18"/>
      <c r="K50" s="20"/>
      <c r="L50" s="17"/>
      <c r="M50" s="18">
        <v>0.2</v>
      </c>
      <c r="N50" s="18"/>
      <c r="O50" s="18">
        <v>0.2</v>
      </c>
      <c r="P50" s="18">
        <v>0.2</v>
      </c>
      <c r="Q50" s="18"/>
      <c r="R50" s="20"/>
    </row>
    <row r="51" spans="1:18" ht="15">
      <c r="A51" s="131" t="s">
        <v>463</v>
      </c>
      <c r="B51" s="18"/>
      <c r="C51" s="18"/>
      <c r="D51" s="18"/>
      <c r="E51" s="19"/>
      <c r="F51" s="17">
        <v>0.2</v>
      </c>
      <c r="G51" s="18"/>
      <c r="H51" s="18"/>
      <c r="I51" s="18"/>
      <c r="J51" s="18"/>
      <c r="K51" s="20"/>
      <c r="L51" s="17">
        <v>0.2</v>
      </c>
      <c r="M51" s="18"/>
      <c r="N51" s="18">
        <v>0.2</v>
      </c>
      <c r="O51" s="18"/>
      <c r="P51" s="18"/>
      <c r="Q51" s="18"/>
      <c r="R51" s="20"/>
    </row>
    <row r="52" spans="1:18" ht="15">
      <c r="A52" s="131" t="s">
        <v>464</v>
      </c>
      <c r="B52" s="18"/>
      <c r="C52" s="18"/>
      <c r="D52" s="18"/>
      <c r="E52" s="19"/>
      <c r="F52" s="17">
        <v>0.2</v>
      </c>
      <c r="G52" s="18"/>
      <c r="H52" s="18"/>
      <c r="I52" s="18"/>
      <c r="J52" s="18"/>
      <c r="K52" s="20"/>
      <c r="L52" s="17">
        <v>0.2</v>
      </c>
      <c r="M52" s="18"/>
      <c r="N52" s="18">
        <v>0.2</v>
      </c>
      <c r="O52" s="18"/>
      <c r="P52" s="18"/>
      <c r="Q52" s="18"/>
      <c r="R52" s="20"/>
    </row>
    <row r="53" spans="1:18" ht="15">
      <c r="A53" s="131" t="s">
        <v>465</v>
      </c>
      <c r="B53" s="18"/>
      <c r="C53" s="18"/>
      <c r="D53" s="18"/>
      <c r="E53" s="19"/>
      <c r="F53" s="17">
        <v>0.2</v>
      </c>
      <c r="G53" s="18"/>
      <c r="H53" s="18"/>
      <c r="I53" s="18"/>
      <c r="J53" s="18"/>
      <c r="K53" s="20"/>
      <c r="L53" s="17">
        <v>0.2</v>
      </c>
      <c r="M53" s="18"/>
      <c r="N53" s="18">
        <v>0.2</v>
      </c>
      <c r="O53" s="18">
        <v>0.2</v>
      </c>
      <c r="P53" s="18">
        <v>0.2</v>
      </c>
      <c r="Q53" s="18">
        <v>0.2</v>
      </c>
      <c r="R53" s="20">
        <v>0.2</v>
      </c>
    </row>
    <row r="54" spans="1:18" ht="15">
      <c r="A54" s="131" t="s">
        <v>43</v>
      </c>
      <c r="B54" s="18"/>
      <c r="C54" s="18"/>
      <c r="D54" s="18"/>
      <c r="E54" s="19"/>
      <c r="F54" s="17"/>
      <c r="G54" s="18">
        <v>0.2</v>
      </c>
      <c r="H54" s="18"/>
      <c r="I54" s="18">
        <v>0.2</v>
      </c>
      <c r="J54" s="18">
        <v>0.2</v>
      </c>
      <c r="K54" s="20"/>
      <c r="L54" s="17"/>
      <c r="M54" s="18"/>
      <c r="N54" s="18"/>
      <c r="O54" s="18"/>
      <c r="P54" s="18"/>
      <c r="Q54" s="18"/>
      <c r="R54" s="20"/>
    </row>
    <row r="55" spans="1:18" ht="15">
      <c r="A55" s="131" t="s">
        <v>286</v>
      </c>
      <c r="B55" s="18"/>
      <c r="C55" s="18"/>
      <c r="D55" s="18"/>
      <c r="E55" s="19"/>
      <c r="F55" s="17">
        <v>0.2</v>
      </c>
      <c r="G55" s="18"/>
      <c r="H55" s="18"/>
      <c r="I55" s="18"/>
      <c r="J55" s="18"/>
      <c r="K55" s="20"/>
      <c r="L55" s="17">
        <v>0.2</v>
      </c>
      <c r="M55" s="18">
        <v>0.2</v>
      </c>
      <c r="N55" s="18">
        <v>0.1</v>
      </c>
      <c r="O55" s="18">
        <v>0.2</v>
      </c>
      <c r="P55" s="18">
        <v>0.2</v>
      </c>
      <c r="Q55" s="18">
        <v>0.2</v>
      </c>
      <c r="R55" s="20"/>
    </row>
    <row r="56" spans="1:18" ht="15">
      <c r="A56" s="131" t="s">
        <v>290</v>
      </c>
      <c r="B56" s="82"/>
      <c r="C56" s="82"/>
      <c r="D56" s="82"/>
      <c r="E56" s="124"/>
      <c r="F56" s="90">
        <v>0.2</v>
      </c>
      <c r="G56" s="82">
        <v>0.2</v>
      </c>
      <c r="H56" s="82"/>
      <c r="I56" s="82">
        <v>0.1</v>
      </c>
      <c r="J56" s="82">
        <v>0.1</v>
      </c>
      <c r="K56" s="83"/>
      <c r="L56" s="90">
        <v>0.2</v>
      </c>
      <c r="M56" s="82">
        <v>0.1</v>
      </c>
      <c r="N56" s="82">
        <v>0.1</v>
      </c>
      <c r="O56" s="82"/>
      <c r="P56" s="82"/>
      <c r="Q56" s="82"/>
      <c r="R56" s="83"/>
    </row>
    <row r="57" spans="1:18" ht="15">
      <c r="A57" s="131" t="s">
        <v>291</v>
      </c>
      <c r="B57" s="82">
        <v>0.2</v>
      </c>
      <c r="C57" s="82"/>
      <c r="D57" s="82"/>
      <c r="E57" s="124"/>
      <c r="F57" s="90">
        <v>0.2</v>
      </c>
      <c r="G57" s="82"/>
      <c r="H57" s="82"/>
      <c r="I57" s="82"/>
      <c r="J57" s="82"/>
      <c r="K57" s="83"/>
      <c r="L57" s="90">
        <v>0.2</v>
      </c>
      <c r="M57" s="82"/>
      <c r="N57" s="82">
        <v>0.2</v>
      </c>
      <c r="O57" s="82">
        <v>0.2</v>
      </c>
      <c r="P57" s="82">
        <v>0.2</v>
      </c>
      <c r="Q57" s="82">
        <v>0.1</v>
      </c>
      <c r="R57" s="83">
        <v>0.2</v>
      </c>
    </row>
    <row r="58" spans="1:18" ht="15">
      <c r="A58" s="131" t="s">
        <v>18</v>
      </c>
      <c r="B58" s="82"/>
      <c r="C58" s="82"/>
      <c r="D58" s="82"/>
      <c r="E58" s="124"/>
      <c r="F58" s="90">
        <v>0.2</v>
      </c>
      <c r="G58" s="82"/>
      <c r="H58" s="82"/>
      <c r="I58" s="82">
        <v>0.2</v>
      </c>
      <c r="J58" s="82">
        <v>0.2</v>
      </c>
      <c r="K58" s="83"/>
      <c r="L58" s="90"/>
      <c r="M58" s="82"/>
      <c r="N58" s="82"/>
      <c r="O58" s="82"/>
      <c r="P58" s="82"/>
      <c r="Q58" s="82"/>
      <c r="R58" s="83"/>
    </row>
    <row r="59" spans="1:18" ht="15">
      <c r="A59" s="131" t="s">
        <v>355</v>
      </c>
      <c r="B59" s="82"/>
      <c r="C59" s="82"/>
      <c r="D59" s="82"/>
      <c r="E59" s="124"/>
      <c r="F59" s="90">
        <v>0.2</v>
      </c>
      <c r="G59" s="82"/>
      <c r="H59" s="82"/>
      <c r="I59" s="82"/>
      <c r="J59" s="82"/>
      <c r="K59" s="83"/>
      <c r="L59" s="90">
        <v>0.2</v>
      </c>
      <c r="M59" s="82">
        <v>0.1</v>
      </c>
      <c r="N59" s="82">
        <v>0.2</v>
      </c>
      <c r="O59" s="82">
        <v>0.2</v>
      </c>
      <c r="P59" s="82"/>
      <c r="Q59" s="82">
        <v>0.2</v>
      </c>
      <c r="R59" s="83"/>
    </row>
    <row r="60" spans="1:18" ht="15">
      <c r="A60" s="131" t="s">
        <v>299</v>
      </c>
      <c r="B60" s="82"/>
      <c r="C60" s="82"/>
      <c r="D60" s="82"/>
      <c r="E60" s="124"/>
      <c r="F60" s="90">
        <v>0.2</v>
      </c>
      <c r="G60" s="82"/>
      <c r="H60" s="82"/>
      <c r="I60" s="82"/>
      <c r="J60" s="82"/>
      <c r="K60" s="83"/>
      <c r="L60" s="90">
        <v>0.2</v>
      </c>
      <c r="M60" s="82"/>
      <c r="N60" s="82">
        <v>0.2</v>
      </c>
      <c r="O60" s="82">
        <v>0.2</v>
      </c>
      <c r="P60" s="82">
        <v>0.2</v>
      </c>
      <c r="Q60" s="82">
        <v>0.2</v>
      </c>
      <c r="R60" s="83">
        <v>0.2</v>
      </c>
    </row>
    <row r="61" spans="1:18" ht="15">
      <c r="A61" s="131" t="s">
        <v>466</v>
      </c>
      <c r="B61" s="18"/>
      <c r="C61" s="18"/>
      <c r="D61" s="18"/>
      <c r="E61" s="19"/>
      <c r="F61" s="17">
        <v>0.2</v>
      </c>
      <c r="G61" s="18"/>
      <c r="H61" s="18"/>
      <c r="I61" s="82"/>
      <c r="J61" s="18"/>
      <c r="K61" s="20"/>
      <c r="L61" s="17">
        <v>0.2</v>
      </c>
      <c r="M61" s="18"/>
      <c r="N61" s="18">
        <v>0.2</v>
      </c>
      <c r="O61" s="18">
        <v>0.2</v>
      </c>
      <c r="P61" s="18">
        <v>0.2</v>
      </c>
      <c r="Q61" s="18">
        <v>0.2</v>
      </c>
      <c r="R61" s="20">
        <v>0.2</v>
      </c>
    </row>
    <row r="62" spans="1:18" ht="15">
      <c r="A62" s="131" t="s">
        <v>467</v>
      </c>
      <c r="B62" s="18"/>
      <c r="C62" s="18"/>
      <c r="D62" s="18"/>
      <c r="E62" s="19"/>
      <c r="F62" s="17">
        <v>0.2</v>
      </c>
      <c r="G62" s="18"/>
      <c r="H62" s="18"/>
      <c r="I62" s="82"/>
      <c r="J62" s="18"/>
      <c r="K62" s="20"/>
      <c r="L62" s="17">
        <v>0.2</v>
      </c>
      <c r="M62" s="18"/>
      <c r="N62" s="18">
        <v>0.2</v>
      </c>
      <c r="O62" s="18">
        <v>0.2</v>
      </c>
      <c r="P62" s="18">
        <v>0.2</v>
      </c>
      <c r="Q62" s="18">
        <v>0.2</v>
      </c>
      <c r="R62" s="20">
        <v>0.2</v>
      </c>
    </row>
    <row r="63" spans="1:18" ht="15">
      <c r="A63" s="131" t="s">
        <v>468</v>
      </c>
      <c r="B63" s="18"/>
      <c r="C63" s="18"/>
      <c r="D63" s="18"/>
      <c r="E63" s="19"/>
      <c r="F63" s="17">
        <v>0.2</v>
      </c>
      <c r="G63" s="18"/>
      <c r="H63" s="18"/>
      <c r="I63" s="82"/>
      <c r="J63" s="18"/>
      <c r="K63" s="20"/>
      <c r="L63" s="17">
        <v>0.2</v>
      </c>
      <c r="M63" s="18"/>
      <c r="N63" s="18">
        <v>0.2</v>
      </c>
      <c r="O63" s="18">
        <v>0.2</v>
      </c>
      <c r="P63" s="18">
        <v>0.2</v>
      </c>
      <c r="Q63" s="18">
        <v>0.2</v>
      </c>
      <c r="R63" s="20">
        <v>0.2</v>
      </c>
    </row>
  </sheetData>
  <sheetProtection password="B5DD" sheet="1" objects="1" scenarios="1"/>
  <mergeCells count="1">
    <mergeCell ref="T3:U4"/>
  </mergeCells>
  <conditionalFormatting sqref="B2:R63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D13" sqref="D13:E13"/>
    </sheetView>
  </sheetViews>
  <sheetFormatPr defaultColWidth="11.421875" defaultRowHeight="15"/>
  <cols>
    <col min="1" max="1" width="45.7109375" style="0" customWidth="1"/>
    <col min="2" max="2" width="51.28125" style="128" customWidth="1"/>
  </cols>
  <sheetData>
    <row r="1" spans="1:2" ht="16.5" thickBot="1">
      <c r="A1" s="126" t="s">
        <v>34</v>
      </c>
      <c r="B1" s="126" t="s">
        <v>99</v>
      </c>
    </row>
    <row r="2" spans="1:7" ht="15">
      <c r="A2" s="93" t="s">
        <v>204</v>
      </c>
      <c r="B2" s="127">
        <v>8.564</v>
      </c>
      <c r="D2" s="101"/>
      <c r="E2" s="101"/>
      <c r="F2" s="101"/>
      <c r="G2" s="101"/>
    </row>
    <row r="3" spans="1:7" ht="30">
      <c r="A3" s="94" t="s">
        <v>206</v>
      </c>
      <c r="B3" s="125">
        <v>9.976</v>
      </c>
      <c r="D3" s="101"/>
      <c r="E3" s="101"/>
      <c r="F3" s="101"/>
      <c r="G3" s="101"/>
    </row>
    <row r="4" spans="1:7" ht="30">
      <c r="A4" s="94" t="s">
        <v>445</v>
      </c>
      <c r="B4" s="125">
        <v>5.56</v>
      </c>
      <c r="D4" s="101"/>
      <c r="E4" s="101"/>
      <c r="F4" s="101"/>
      <c r="G4" s="101"/>
    </row>
    <row r="5" spans="1:7" ht="30">
      <c r="A5" s="94" t="s">
        <v>469</v>
      </c>
      <c r="B5" s="125">
        <v>9.102</v>
      </c>
      <c r="D5" s="101"/>
      <c r="E5" s="101"/>
      <c r="F5" s="101"/>
      <c r="G5" s="101"/>
    </row>
    <row r="6" spans="1:7" ht="15">
      <c r="A6" s="94" t="s">
        <v>446</v>
      </c>
      <c r="B6" s="125">
        <v>5</v>
      </c>
      <c r="D6" s="101"/>
      <c r="E6" s="101"/>
      <c r="F6" s="101"/>
      <c r="G6" s="101"/>
    </row>
    <row r="7" spans="1:7" ht="15">
      <c r="A7" s="94" t="s">
        <v>396</v>
      </c>
      <c r="B7" s="125">
        <v>5</v>
      </c>
      <c r="D7" s="101"/>
      <c r="E7" s="101"/>
      <c r="F7" s="101"/>
      <c r="G7" s="101"/>
    </row>
    <row r="8" spans="1:2" ht="15">
      <c r="A8" s="94" t="s">
        <v>447</v>
      </c>
      <c r="B8" s="125">
        <v>5.156</v>
      </c>
    </row>
    <row r="9" spans="1:2" ht="15.75" thickBot="1">
      <c r="A9" s="94" t="s">
        <v>448</v>
      </c>
      <c r="B9" s="125">
        <v>5</v>
      </c>
    </row>
    <row r="10" spans="1:5" ht="15">
      <c r="A10" s="94" t="s">
        <v>210</v>
      </c>
      <c r="B10" s="125">
        <v>9.93</v>
      </c>
      <c r="D10" s="237" t="s">
        <v>203</v>
      </c>
      <c r="E10" s="238"/>
    </row>
    <row r="11" spans="1:5" ht="15.75" thickBot="1">
      <c r="A11" s="94" t="s">
        <v>449</v>
      </c>
      <c r="B11" s="125">
        <v>11.938</v>
      </c>
      <c r="D11" s="239"/>
      <c r="E11" s="240"/>
    </row>
    <row r="12" spans="1:5" ht="15.75" thickBot="1">
      <c r="A12" s="94" t="s">
        <v>450</v>
      </c>
      <c r="B12" s="125">
        <v>9.046</v>
      </c>
      <c r="D12" s="114" t="s">
        <v>201</v>
      </c>
      <c r="E12" s="114" t="s">
        <v>202</v>
      </c>
    </row>
    <row r="13" spans="1:5" ht="15.75" thickBot="1">
      <c r="A13" s="94" t="s">
        <v>212</v>
      </c>
      <c r="B13" s="125">
        <v>9.634</v>
      </c>
      <c r="D13" s="143" t="e">
        <f>INDEX($B$2:$B$63,MATCH('NOTAS  CIENCIAS'!$I$19,$A$2:$A$63,0),MATCH('NOTAS  CIENCIAS'!$H$23,$B$1,0))</f>
        <v>#N/A</v>
      </c>
      <c r="E13" s="144" t="e">
        <f>INDEX($B$2:$B$63,MATCH('NOTAS  CCSS-HUMANAS'!$I$19,$A$2:$A$63,0),MATCH('NOTAS  CCSS-HUMANAS'!$H$23,$B$1,0))</f>
        <v>#N/A</v>
      </c>
    </row>
    <row r="14" spans="1:2" ht="15">
      <c r="A14" s="94" t="s">
        <v>218</v>
      </c>
      <c r="B14" s="125">
        <v>7.447</v>
      </c>
    </row>
    <row r="15" spans="1:2" ht="15">
      <c r="A15" s="94" t="s">
        <v>312</v>
      </c>
      <c r="B15" s="125">
        <v>5.484</v>
      </c>
    </row>
    <row r="16" spans="1:2" ht="30">
      <c r="A16" s="94" t="s">
        <v>451</v>
      </c>
      <c r="B16" s="125">
        <v>5.374</v>
      </c>
    </row>
    <row r="17" spans="1:2" ht="15">
      <c r="A17" s="94" t="s">
        <v>314</v>
      </c>
      <c r="B17" s="125">
        <v>5.514</v>
      </c>
    </row>
    <row r="18" spans="1:2" ht="30">
      <c r="A18" s="94" t="s">
        <v>315</v>
      </c>
      <c r="B18" s="125">
        <v>7.678</v>
      </c>
    </row>
    <row r="19" spans="1:2" ht="15">
      <c r="A19" s="94" t="s">
        <v>222</v>
      </c>
      <c r="B19" s="125">
        <v>5</v>
      </c>
    </row>
    <row r="20" spans="1:2" ht="15">
      <c r="A20" s="94" t="s">
        <v>452</v>
      </c>
      <c r="B20" s="125">
        <v>5.788</v>
      </c>
    </row>
    <row r="21" spans="1:2" ht="15">
      <c r="A21" s="94" t="s">
        <v>453</v>
      </c>
      <c r="B21" s="125">
        <v>5.184</v>
      </c>
    </row>
    <row r="22" spans="1:2" ht="15">
      <c r="A22" s="94" t="s">
        <v>226</v>
      </c>
      <c r="B22" s="125">
        <v>7.772</v>
      </c>
    </row>
    <row r="23" spans="1:2" ht="15">
      <c r="A23" s="94" t="s">
        <v>227</v>
      </c>
      <c r="B23" s="125">
        <v>8.32</v>
      </c>
    </row>
    <row r="24" spans="1:2" ht="15">
      <c r="A24" s="94" t="s">
        <v>454</v>
      </c>
      <c r="B24" s="125">
        <v>5.616</v>
      </c>
    </row>
    <row r="25" spans="1:2" ht="15">
      <c r="A25" s="94" t="s">
        <v>230</v>
      </c>
      <c r="B25" s="125">
        <v>7.412</v>
      </c>
    </row>
    <row r="26" spans="1:2" ht="15">
      <c r="A26" s="94" t="s">
        <v>232</v>
      </c>
      <c r="B26" s="125">
        <v>7.774</v>
      </c>
    </row>
    <row r="27" spans="1:2" ht="15">
      <c r="A27" s="94" t="s">
        <v>455</v>
      </c>
      <c r="B27" s="125">
        <v>7.13</v>
      </c>
    </row>
    <row r="28" spans="1:2" ht="15">
      <c r="A28" s="94" t="s">
        <v>234</v>
      </c>
      <c r="B28" s="125">
        <v>7.771</v>
      </c>
    </row>
    <row r="29" spans="1:2" ht="30">
      <c r="A29" s="94" t="s">
        <v>235</v>
      </c>
      <c r="B29" s="125">
        <v>10.3</v>
      </c>
    </row>
    <row r="30" spans="1:2" ht="15">
      <c r="A30" s="94" t="s">
        <v>236</v>
      </c>
      <c r="B30" s="125">
        <v>9.06</v>
      </c>
    </row>
    <row r="31" spans="1:2" ht="15">
      <c r="A31" s="122" t="s">
        <v>238</v>
      </c>
      <c r="B31" s="125">
        <v>8.6</v>
      </c>
    </row>
    <row r="32" spans="1:2" ht="15">
      <c r="A32" s="122" t="s">
        <v>456</v>
      </c>
      <c r="B32" s="125">
        <v>5</v>
      </c>
    </row>
    <row r="33" spans="1:2" ht="15">
      <c r="A33" s="122" t="s">
        <v>325</v>
      </c>
      <c r="B33" s="125">
        <v>5.686</v>
      </c>
    </row>
    <row r="34" spans="1:2" ht="15">
      <c r="A34" s="122" t="s">
        <v>415</v>
      </c>
      <c r="B34" s="125">
        <v>5</v>
      </c>
    </row>
    <row r="35" spans="1:2" ht="15">
      <c r="A35" s="122" t="s">
        <v>457</v>
      </c>
      <c r="B35" s="125">
        <v>5</v>
      </c>
    </row>
    <row r="36" spans="1:2" ht="15">
      <c r="A36" s="122" t="s">
        <v>416</v>
      </c>
      <c r="B36" s="125">
        <v>5</v>
      </c>
    </row>
    <row r="37" spans="1:2" ht="15">
      <c r="A37" s="122" t="s">
        <v>458</v>
      </c>
      <c r="B37" s="125">
        <v>6.53</v>
      </c>
    </row>
    <row r="38" spans="1:2" ht="15">
      <c r="A38" s="122" t="s">
        <v>245</v>
      </c>
      <c r="B38" s="125">
        <v>6.19</v>
      </c>
    </row>
    <row r="39" spans="1:2" ht="15">
      <c r="A39" s="122" t="s">
        <v>427</v>
      </c>
      <c r="B39" s="125">
        <v>5</v>
      </c>
    </row>
    <row r="40" spans="1:2" ht="15">
      <c r="A40" s="122" t="s">
        <v>247</v>
      </c>
      <c r="B40" s="125">
        <v>5</v>
      </c>
    </row>
    <row r="41" spans="1:2" ht="15">
      <c r="A41" s="122" t="s">
        <v>260</v>
      </c>
      <c r="B41" s="125">
        <v>5</v>
      </c>
    </row>
    <row r="42" spans="1:2" ht="15">
      <c r="A42" s="122" t="s">
        <v>263</v>
      </c>
      <c r="B42" s="125">
        <v>6.127</v>
      </c>
    </row>
    <row r="43" spans="1:2" ht="15">
      <c r="A43" s="122" t="s">
        <v>459</v>
      </c>
      <c r="B43" s="125">
        <v>5</v>
      </c>
    </row>
    <row r="44" spans="1:2" ht="15">
      <c r="A44" s="122" t="s">
        <v>460</v>
      </c>
      <c r="B44" s="125">
        <v>5</v>
      </c>
    </row>
    <row r="45" spans="1:2" ht="15">
      <c r="A45" s="122" t="s">
        <v>270</v>
      </c>
      <c r="B45" s="125">
        <v>5</v>
      </c>
    </row>
    <row r="46" spans="1:2" ht="15">
      <c r="A46" s="122" t="s">
        <v>271</v>
      </c>
      <c r="B46" s="125">
        <v>5</v>
      </c>
    </row>
    <row r="47" spans="1:2" ht="15">
      <c r="A47" s="122" t="s">
        <v>274</v>
      </c>
      <c r="B47" s="125">
        <v>10.062</v>
      </c>
    </row>
    <row r="48" spans="1:2" ht="15">
      <c r="A48" s="122" t="s">
        <v>461</v>
      </c>
      <c r="B48" s="125">
        <v>5</v>
      </c>
    </row>
    <row r="49" spans="1:2" ht="15">
      <c r="A49" s="122" t="s">
        <v>462</v>
      </c>
      <c r="B49" s="125">
        <v>5</v>
      </c>
    </row>
    <row r="50" spans="1:2" ht="15">
      <c r="A50" s="122" t="s">
        <v>279</v>
      </c>
      <c r="B50" s="125">
        <v>5</v>
      </c>
    </row>
    <row r="51" spans="1:2" ht="15">
      <c r="A51" s="122" t="s">
        <v>463</v>
      </c>
      <c r="B51" s="125">
        <v>5</v>
      </c>
    </row>
    <row r="52" spans="1:2" ht="15">
      <c r="A52" s="122" t="s">
        <v>464</v>
      </c>
      <c r="B52" s="125">
        <v>5</v>
      </c>
    </row>
    <row r="53" spans="1:2" ht="15">
      <c r="A53" s="122" t="s">
        <v>465</v>
      </c>
      <c r="B53" s="125">
        <v>12.549</v>
      </c>
    </row>
    <row r="54" spans="1:2" ht="15">
      <c r="A54" s="122" t="s">
        <v>43</v>
      </c>
      <c r="B54" s="125">
        <v>7.864</v>
      </c>
    </row>
    <row r="55" spans="1:2" ht="15">
      <c r="A55" s="122" t="s">
        <v>286</v>
      </c>
      <c r="B55" s="125">
        <v>9.018</v>
      </c>
    </row>
    <row r="56" spans="1:2" ht="15">
      <c r="A56" s="122" t="s">
        <v>290</v>
      </c>
      <c r="B56" s="125">
        <v>9.537</v>
      </c>
    </row>
    <row r="57" spans="1:2" ht="15">
      <c r="A57" s="122" t="s">
        <v>291</v>
      </c>
      <c r="B57" s="125">
        <v>7.396</v>
      </c>
    </row>
    <row r="58" spans="1:2" ht="15">
      <c r="A58" s="122" t="s">
        <v>18</v>
      </c>
      <c r="B58" s="125">
        <v>7.816</v>
      </c>
    </row>
    <row r="59" spans="1:2" ht="15">
      <c r="A59" s="122" t="s">
        <v>355</v>
      </c>
      <c r="B59" s="125">
        <v>5</v>
      </c>
    </row>
    <row r="60" spans="1:2" ht="15">
      <c r="A60" s="122" t="s">
        <v>299</v>
      </c>
      <c r="B60" s="125">
        <v>5</v>
      </c>
    </row>
    <row r="61" spans="1:2" ht="15">
      <c r="A61" s="122" t="s">
        <v>466</v>
      </c>
      <c r="B61" s="125">
        <v>5</v>
      </c>
    </row>
    <row r="62" spans="1:2" ht="15">
      <c r="A62" s="122" t="s">
        <v>467</v>
      </c>
      <c r="B62" s="125">
        <v>5</v>
      </c>
    </row>
    <row r="63" spans="1:2" ht="15.75" thickBot="1">
      <c r="A63" s="123" t="s">
        <v>468</v>
      </c>
      <c r="B63" s="111">
        <v>5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7">
      <selection activeCell="A2" sqref="A2:A52"/>
    </sheetView>
  </sheetViews>
  <sheetFormatPr defaultColWidth="11.421875" defaultRowHeight="15"/>
  <cols>
    <col min="1" max="1" width="65.140625" style="55" customWidth="1"/>
    <col min="2" max="18" width="6.71093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132" t="s">
        <v>204</v>
      </c>
      <c r="B2" s="12"/>
      <c r="C2" s="13"/>
      <c r="D2" s="13"/>
      <c r="E2" s="15"/>
      <c r="F2" s="14">
        <v>0.2</v>
      </c>
      <c r="G2" s="13">
        <v>0.2</v>
      </c>
      <c r="H2" s="13"/>
      <c r="I2" s="13">
        <v>0.2</v>
      </c>
      <c r="J2" s="13">
        <v>0.2</v>
      </c>
      <c r="K2" s="16"/>
      <c r="L2" s="14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133" t="s">
        <v>470</v>
      </c>
      <c r="B3" s="21"/>
      <c r="C3" s="18"/>
      <c r="D3" s="18"/>
      <c r="E3" s="19"/>
      <c r="F3" s="17">
        <v>0.2</v>
      </c>
      <c r="G3" s="18">
        <v>0.2</v>
      </c>
      <c r="H3" s="18"/>
      <c r="I3" s="18">
        <v>0.2</v>
      </c>
      <c r="J3" s="18">
        <v>0.2</v>
      </c>
      <c r="K3" s="20"/>
      <c r="L3" s="17">
        <v>0.2</v>
      </c>
      <c r="M3" s="18">
        <v>0.2</v>
      </c>
      <c r="N3" s="18">
        <v>0.2</v>
      </c>
      <c r="O3" s="18"/>
      <c r="P3" s="18"/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133" t="s">
        <v>206</v>
      </c>
      <c r="B4" s="21"/>
      <c r="C4" s="18"/>
      <c r="D4" s="18"/>
      <c r="E4" s="19"/>
      <c r="F4" s="17">
        <v>0.2</v>
      </c>
      <c r="G4" s="18">
        <v>0.2</v>
      </c>
      <c r="H4" s="18"/>
      <c r="I4" s="18">
        <v>0.2</v>
      </c>
      <c r="J4" s="18">
        <v>0.2</v>
      </c>
      <c r="K4" s="20"/>
      <c r="L4" s="17">
        <v>0.2</v>
      </c>
      <c r="M4" s="18">
        <v>0.2</v>
      </c>
      <c r="N4" s="18">
        <v>0.2</v>
      </c>
      <c r="O4" s="18">
        <v>0.2</v>
      </c>
      <c r="P4" s="18">
        <v>0.1</v>
      </c>
      <c r="Q4" s="18">
        <v>0.2</v>
      </c>
      <c r="R4" s="20"/>
      <c r="T4" s="239"/>
      <c r="U4" s="240"/>
      <c r="V4" s="92"/>
    </row>
    <row r="5" spans="1:22" ht="30.75" thickBot="1">
      <c r="A5" s="133" t="s">
        <v>490</v>
      </c>
      <c r="B5" s="21"/>
      <c r="C5" s="18"/>
      <c r="D5" s="18"/>
      <c r="E5" s="19"/>
      <c r="F5" s="17">
        <v>0.2</v>
      </c>
      <c r="G5" s="18">
        <v>0.2</v>
      </c>
      <c r="H5" s="18"/>
      <c r="I5" s="18">
        <v>0.2</v>
      </c>
      <c r="J5" s="18">
        <v>0.2</v>
      </c>
      <c r="K5" s="20">
        <v>0.1</v>
      </c>
      <c r="L5" s="17">
        <v>0.2</v>
      </c>
      <c r="M5" s="18">
        <v>0.2</v>
      </c>
      <c r="N5" s="18">
        <v>0.2</v>
      </c>
      <c r="O5" s="18"/>
      <c r="P5" s="18"/>
      <c r="Q5" s="18">
        <v>0.2</v>
      </c>
      <c r="R5" s="20"/>
      <c r="T5" s="115" t="s">
        <v>201</v>
      </c>
      <c r="U5" s="115" t="s">
        <v>202</v>
      </c>
      <c r="V5" s="92"/>
    </row>
    <row r="6" spans="1:22" ht="15">
      <c r="A6" s="133" t="s">
        <v>471</v>
      </c>
      <c r="B6" s="21"/>
      <c r="C6" s="18"/>
      <c r="D6" s="18"/>
      <c r="E6" s="19"/>
      <c r="F6" s="17">
        <v>0.2</v>
      </c>
      <c r="G6" s="18">
        <v>0.2</v>
      </c>
      <c r="H6" s="18"/>
      <c r="I6" s="18">
        <v>0.2</v>
      </c>
      <c r="J6" s="18">
        <v>0.2</v>
      </c>
      <c r="K6" s="20"/>
      <c r="L6" s="17">
        <v>0.2</v>
      </c>
      <c r="M6" s="18">
        <v>0.2</v>
      </c>
      <c r="N6" s="18">
        <v>0.2</v>
      </c>
      <c r="O6" s="18">
        <v>0.2</v>
      </c>
      <c r="P6" s="18">
        <v>0.2</v>
      </c>
      <c r="Q6" s="18">
        <v>0.2</v>
      </c>
      <c r="R6" s="20">
        <v>0.2</v>
      </c>
      <c r="T6" s="156" t="e">
        <f>INDEX($B$2:$R$49,MATCH('NOTAS  CIENCIAS'!$I$19,$A$2:$A$49,0),MATCH('NOTAS  CIENCIAS'!H14,$B$1:$R$1,0))</f>
        <v>#N/A</v>
      </c>
      <c r="U6" s="138" t="e">
        <f>INDEX($B$2:$R$49,MATCH('NOTAS  CCSS-HUMANAS'!$I$19,$A$2:$A$49,0),MATCH('NOTAS  CCSS-HUMANAS'!H14,$B$1:$R$1,0))</f>
        <v>#N/A</v>
      </c>
      <c r="V6" s="92"/>
    </row>
    <row r="7" spans="1:22" ht="15">
      <c r="A7" s="133" t="s">
        <v>396</v>
      </c>
      <c r="B7" s="21"/>
      <c r="C7" s="18"/>
      <c r="D7" s="18"/>
      <c r="E7" s="19"/>
      <c r="F7" s="17">
        <v>0.2</v>
      </c>
      <c r="G7" s="18"/>
      <c r="H7" s="18"/>
      <c r="I7" s="18">
        <v>0.2</v>
      </c>
      <c r="J7" s="18">
        <v>0.1</v>
      </c>
      <c r="K7" s="20">
        <v>0.2</v>
      </c>
      <c r="L7" s="17"/>
      <c r="M7" s="18"/>
      <c r="N7" s="18">
        <v>0.1</v>
      </c>
      <c r="O7" s="18"/>
      <c r="P7" s="18"/>
      <c r="Q7" s="18"/>
      <c r="R7" s="20"/>
      <c r="T7" s="139" t="e">
        <f>INDEX($B$2:$R$49,MATCH('NOTAS  CIENCIAS'!$I$19,$A$2:$A$49,0),MATCH('NOTAS  CIENCIAS'!H15,$B$1:$R$1,0))</f>
        <v>#N/A</v>
      </c>
      <c r="U7" s="140" t="e">
        <f>INDEX($B$2:$R$49,MATCH('NOTAS  CCSS-HUMANAS'!$I$19,$A$2:$A$49,0),MATCH('NOTAS  CCSS-HUMANAS'!H15,$B$1:$R$1,0))</f>
        <v>#N/A</v>
      </c>
      <c r="V7" s="92"/>
    </row>
    <row r="8" spans="1:21" ht="15.75" thickBot="1">
      <c r="A8" s="133" t="s">
        <v>212</v>
      </c>
      <c r="B8" s="21"/>
      <c r="C8" s="18"/>
      <c r="D8" s="18"/>
      <c r="E8" s="19"/>
      <c r="F8" s="17">
        <v>0.2</v>
      </c>
      <c r="G8" s="18">
        <v>0.2</v>
      </c>
      <c r="H8" s="18"/>
      <c r="I8" s="18">
        <v>0.2</v>
      </c>
      <c r="J8" s="18">
        <v>0.2</v>
      </c>
      <c r="K8" s="20"/>
      <c r="L8" s="17"/>
      <c r="M8" s="18"/>
      <c r="N8" s="18"/>
      <c r="O8" s="18"/>
      <c r="P8" s="18"/>
      <c r="Q8" s="18"/>
      <c r="R8" s="20"/>
      <c r="T8" s="141" t="e">
        <f>INDEX($B$2:$R$49,MATCH('NOTAS  CIENCIAS'!$I$19,$A$2:$A$49,0),MATCH('NOTAS  CIENCIAS'!H16,$B$1:$R$1,0))</f>
        <v>#N/A</v>
      </c>
      <c r="U8" s="142" t="e">
        <f>INDEX($B$2:$R$49,MATCH('NOTAS  CCSS-HUMANAS'!$I$19,$A$2:$A$49,0),MATCH('NOTAS  CCSS-HUMANAS'!H16,$B$1:$R$1,0))</f>
        <v>#N/A</v>
      </c>
    </row>
    <row r="9" spans="1:18" ht="15">
      <c r="A9" s="133" t="s">
        <v>472</v>
      </c>
      <c r="B9" s="21"/>
      <c r="C9" s="18"/>
      <c r="D9" s="18"/>
      <c r="E9" s="19"/>
      <c r="F9" s="17">
        <v>0.2</v>
      </c>
      <c r="G9" s="18">
        <v>0.2</v>
      </c>
      <c r="H9" s="18"/>
      <c r="I9" s="18">
        <v>0.2</v>
      </c>
      <c r="J9" s="18">
        <v>0.2</v>
      </c>
      <c r="K9" s="20"/>
      <c r="L9" s="17"/>
      <c r="M9" s="18"/>
      <c r="N9" s="18"/>
      <c r="O9" s="18"/>
      <c r="P9" s="18"/>
      <c r="Q9" s="18"/>
      <c r="R9" s="20"/>
    </row>
    <row r="10" spans="1:18" ht="15">
      <c r="A10" s="133" t="s">
        <v>213</v>
      </c>
      <c r="B10" s="87"/>
      <c r="C10" s="82"/>
      <c r="D10" s="82"/>
      <c r="E10" s="124"/>
      <c r="F10" s="90">
        <v>0.2</v>
      </c>
      <c r="G10" s="82">
        <v>0.2</v>
      </c>
      <c r="H10" s="82"/>
      <c r="I10" s="82">
        <v>0.2</v>
      </c>
      <c r="J10" s="82">
        <v>0.2</v>
      </c>
      <c r="K10" s="83"/>
      <c r="L10" s="90"/>
      <c r="M10" s="82"/>
      <c r="N10" s="82"/>
      <c r="O10" s="82"/>
      <c r="P10" s="82"/>
      <c r="Q10" s="82"/>
      <c r="R10" s="83"/>
    </row>
    <row r="11" spans="1:18" ht="15">
      <c r="A11" s="133" t="s">
        <v>220</v>
      </c>
      <c r="B11" s="87"/>
      <c r="C11" s="82"/>
      <c r="D11" s="82"/>
      <c r="E11" s="124"/>
      <c r="F11" s="90">
        <v>0.2</v>
      </c>
      <c r="G11" s="82">
        <v>0.2</v>
      </c>
      <c r="H11" s="82"/>
      <c r="I11" s="82">
        <v>0.2</v>
      </c>
      <c r="J11" s="82">
        <v>0.2</v>
      </c>
      <c r="K11" s="83"/>
      <c r="L11" s="90"/>
      <c r="M11" s="82"/>
      <c r="N11" s="82"/>
      <c r="O11" s="82"/>
      <c r="P11" s="82"/>
      <c r="Q11" s="82"/>
      <c r="R11" s="83"/>
    </row>
    <row r="12" spans="1:18" ht="15">
      <c r="A12" s="133" t="s">
        <v>312</v>
      </c>
      <c r="B12" s="87"/>
      <c r="C12" s="82"/>
      <c r="D12" s="82"/>
      <c r="E12" s="124"/>
      <c r="F12" s="90">
        <v>0.2</v>
      </c>
      <c r="G12" s="82">
        <v>0.2</v>
      </c>
      <c r="H12" s="82"/>
      <c r="I12" s="82">
        <v>0.2</v>
      </c>
      <c r="J12" s="82">
        <v>0.2</v>
      </c>
      <c r="K12" s="83"/>
      <c r="L12" s="90">
        <v>0.1</v>
      </c>
      <c r="M12" s="82"/>
      <c r="N12" s="82"/>
      <c r="O12" s="82"/>
      <c r="P12" s="82"/>
      <c r="Q12" s="82">
        <v>0.1</v>
      </c>
      <c r="R12" s="83"/>
    </row>
    <row r="13" spans="1:18" ht="30">
      <c r="A13" s="133" t="s">
        <v>491</v>
      </c>
      <c r="B13" s="87">
        <v>0.2</v>
      </c>
      <c r="C13" s="82"/>
      <c r="D13" s="82"/>
      <c r="E13" s="124"/>
      <c r="F13" s="90">
        <v>0.2</v>
      </c>
      <c r="G13" s="82">
        <v>0.2</v>
      </c>
      <c r="H13" s="82"/>
      <c r="I13" s="82">
        <v>0.2</v>
      </c>
      <c r="J13" s="82">
        <v>0.2</v>
      </c>
      <c r="K13" s="83"/>
      <c r="L13" s="90">
        <v>0.2</v>
      </c>
      <c r="M13" s="82"/>
      <c r="N13" s="82"/>
      <c r="O13" s="82">
        <v>0.2</v>
      </c>
      <c r="P13" s="82">
        <v>0.2</v>
      </c>
      <c r="Q13" s="82">
        <v>0.2</v>
      </c>
      <c r="R13" s="83">
        <v>0.2</v>
      </c>
    </row>
    <row r="14" spans="1:18" ht="15">
      <c r="A14" s="133" t="s">
        <v>451</v>
      </c>
      <c r="B14" s="87"/>
      <c r="C14" s="82"/>
      <c r="D14" s="82"/>
      <c r="E14" s="124"/>
      <c r="F14" s="90">
        <v>0.2</v>
      </c>
      <c r="G14" s="82">
        <v>0.2</v>
      </c>
      <c r="H14" s="82"/>
      <c r="I14" s="82">
        <v>0.2</v>
      </c>
      <c r="J14" s="82">
        <v>0.2</v>
      </c>
      <c r="K14" s="83"/>
      <c r="L14" s="90">
        <v>0.1</v>
      </c>
      <c r="M14" s="82">
        <v>0.2</v>
      </c>
      <c r="N14" s="82"/>
      <c r="O14" s="82"/>
      <c r="P14" s="82"/>
      <c r="Q14" s="82">
        <v>0.1</v>
      </c>
      <c r="R14" s="83"/>
    </row>
    <row r="15" spans="1:18" ht="15">
      <c r="A15" s="133" t="s">
        <v>473</v>
      </c>
      <c r="B15" s="87">
        <v>0.2</v>
      </c>
      <c r="C15" s="82"/>
      <c r="D15" s="82"/>
      <c r="E15" s="124"/>
      <c r="F15" s="90"/>
      <c r="G15" s="82"/>
      <c r="H15" s="82"/>
      <c r="I15" s="82"/>
      <c r="J15" s="82"/>
      <c r="K15" s="83"/>
      <c r="L15" s="90"/>
      <c r="M15" s="82"/>
      <c r="N15" s="82"/>
      <c r="O15" s="82">
        <v>0.2</v>
      </c>
      <c r="P15" s="82">
        <v>0.2</v>
      </c>
      <c r="Q15" s="82">
        <v>0.2</v>
      </c>
      <c r="R15" s="83">
        <v>0.2</v>
      </c>
    </row>
    <row r="16" spans="1:18" ht="15">
      <c r="A16" s="133" t="s">
        <v>474</v>
      </c>
      <c r="B16" s="87"/>
      <c r="C16" s="82"/>
      <c r="D16" s="82"/>
      <c r="E16" s="124"/>
      <c r="F16" s="90">
        <v>0.2</v>
      </c>
      <c r="G16" s="82">
        <v>0.2</v>
      </c>
      <c r="H16" s="82"/>
      <c r="I16" s="82">
        <v>0.2</v>
      </c>
      <c r="J16" s="82">
        <v>0.2</v>
      </c>
      <c r="K16" s="83">
        <v>0.1</v>
      </c>
      <c r="L16" s="90"/>
      <c r="M16" s="82"/>
      <c r="N16" s="82">
        <v>0.1</v>
      </c>
      <c r="O16" s="82"/>
      <c r="P16" s="82"/>
      <c r="Q16" s="82"/>
      <c r="R16" s="83"/>
    </row>
    <row r="17" spans="1:18" ht="15">
      <c r="A17" s="133" t="s">
        <v>475</v>
      </c>
      <c r="B17" s="87"/>
      <c r="C17" s="82"/>
      <c r="D17" s="82"/>
      <c r="E17" s="124"/>
      <c r="F17" s="90">
        <v>0.2</v>
      </c>
      <c r="G17" s="82"/>
      <c r="H17" s="82"/>
      <c r="I17" s="82">
        <v>0.2</v>
      </c>
      <c r="J17" s="82"/>
      <c r="K17" s="83">
        <v>0.2</v>
      </c>
      <c r="L17" s="90">
        <v>0.2</v>
      </c>
      <c r="M17" s="82"/>
      <c r="N17" s="82">
        <v>0.1</v>
      </c>
      <c r="O17" s="82">
        <v>0.2</v>
      </c>
      <c r="P17" s="82"/>
      <c r="Q17" s="82"/>
      <c r="R17" s="83">
        <v>0.2</v>
      </c>
    </row>
    <row r="18" spans="1:18" ht="15">
      <c r="A18" s="133" t="s">
        <v>230</v>
      </c>
      <c r="B18" s="21"/>
      <c r="C18" s="18"/>
      <c r="D18" s="18"/>
      <c r="E18" s="19"/>
      <c r="F18" s="17">
        <v>0.2</v>
      </c>
      <c r="G18" s="18"/>
      <c r="H18" s="18"/>
      <c r="I18" s="18"/>
      <c r="J18" s="18"/>
      <c r="K18" s="20"/>
      <c r="L18" s="17">
        <v>0.2</v>
      </c>
      <c r="M18" s="18">
        <v>0.2</v>
      </c>
      <c r="N18" s="18">
        <v>0.2</v>
      </c>
      <c r="O18" s="18">
        <v>0.2</v>
      </c>
      <c r="P18" s="18">
        <v>0.1</v>
      </c>
      <c r="Q18" s="18">
        <v>0.1</v>
      </c>
      <c r="R18" s="20"/>
    </row>
    <row r="19" spans="1:18" ht="15">
      <c r="A19" s="133" t="s">
        <v>234</v>
      </c>
      <c r="B19" s="21">
        <v>0.2</v>
      </c>
      <c r="C19" s="18"/>
      <c r="D19" s="18"/>
      <c r="E19" s="19"/>
      <c r="F19" s="17">
        <v>0.2</v>
      </c>
      <c r="G19" s="18">
        <v>0.2</v>
      </c>
      <c r="H19" s="18"/>
      <c r="I19" s="18">
        <v>0.2</v>
      </c>
      <c r="J19" s="18">
        <v>0.2</v>
      </c>
      <c r="K19" s="20"/>
      <c r="L19" s="17">
        <v>0.2</v>
      </c>
      <c r="M19" s="18"/>
      <c r="N19" s="18"/>
      <c r="O19" s="18">
        <v>0.2</v>
      </c>
      <c r="P19" s="18">
        <v>0.2</v>
      </c>
      <c r="Q19" s="18">
        <v>0.2</v>
      </c>
      <c r="R19" s="20">
        <v>0.2</v>
      </c>
    </row>
    <row r="20" spans="1:18" ht="15">
      <c r="A20" s="133" t="s">
        <v>235</v>
      </c>
      <c r="B20" s="21">
        <v>0.2</v>
      </c>
      <c r="C20" s="18"/>
      <c r="D20" s="18"/>
      <c r="E20" s="19"/>
      <c r="F20" s="17">
        <v>0.2</v>
      </c>
      <c r="G20" s="18">
        <v>0.2</v>
      </c>
      <c r="H20" s="18"/>
      <c r="I20" s="18">
        <v>0.2</v>
      </c>
      <c r="J20" s="18">
        <v>0.2</v>
      </c>
      <c r="K20" s="20"/>
      <c r="L20" s="17">
        <v>0.2</v>
      </c>
      <c r="M20" s="18"/>
      <c r="N20" s="18"/>
      <c r="O20" s="18">
        <v>0.2</v>
      </c>
      <c r="P20" s="18">
        <v>0.2</v>
      </c>
      <c r="Q20" s="18">
        <v>0.2</v>
      </c>
      <c r="R20" s="20">
        <v>0.2</v>
      </c>
    </row>
    <row r="21" spans="1:18" ht="15">
      <c r="A21" s="133" t="s">
        <v>236</v>
      </c>
      <c r="B21" s="21">
        <v>0.2</v>
      </c>
      <c r="C21" s="18"/>
      <c r="D21" s="18"/>
      <c r="E21" s="19"/>
      <c r="F21" s="17">
        <v>0.2</v>
      </c>
      <c r="G21" s="18">
        <v>0.2</v>
      </c>
      <c r="H21" s="18"/>
      <c r="I21" s="18">
        <v>0.2</v>
      </c>
      <c r="J21" s="18">
        <v>0.2</v>
      </c>
      <c r="K21" s="20"/>
      <c r="L21" s="17">
        <v>0.2</v>
      </c>
      <c r="M21" s="18"/>
      <c r="N21" s="18"/>
      <c r="O21" s="18">
        <v>0.2</v>
      </c>
      <c r="P21" s="18">
        <v>0.2</v>
      </c>
      <c r="Q21" s="18">
        <v>0.2</v>
      </c>
      <c r="R21" s="20">
        <v>0.2</v>
      </c>
    </row>
    <row r="22" spans="1:18" ht="15">
      <c r="A22" s="133" t="s">
        <v>238</v>
      </c>
      <c r="B22" s="87"/>
      <c r="C22" s="82"/>
      <c r="D22" s="82"/>
      <c r="E22" s="124"/>
      <c r="F22" s="90">
        <v>0.2</v>
      </c>
      <c r="G22" s="82"/>
      <c r="H22" s="82"/>
      <c r="I22" s="82"/>
      <c r="J22" s="82"/>
      <c r="K22" s="83"/>
      <c r="L22" s="90">
        <v>0.2</v>
      </c>
      <c r="M22" s="82">
        <v>0.1</v>
      </c>
      <c r="N22" s="82">
        <v>0.2</v>
      </c>
      <c r="O22" s="82">
        <v>0.2</v>
      </c>
      <c r="P22" s="82">
        <v>0.2</v>
      </c>
      <c r="Q22" s="82">
        <v>0.2</v>
      </c>
      <c r="R22" s="83"/>
    </row>
    <row r="23" spans="1:18" ht="15">
      <c r="A23" s="133" t="s">
        <v>476</v>
      </c>
      <c r="B23" s="21"/>
      <c r="C23" s="18"/>
      <c r="D23" s="18"/>
      <c r="E23" s="19"/>
      <c r="F23" s="17">
        <v>0.2</v>
      </c>
      <c r="G23" s="18">
        <v>0.2</v>
      </c>
      <c r="H23" s="18"/>
      <c r="I23" s="82">
        <v>0.2</v>
      </c>
      <c r="J23" s="18">
        <v>0.2</v>
      </c>
      <c r="K23" s="20">
        <v>0.1</v>
      </c>
      <c r="L23" s="17"/>
      <c r="M23" s="18"/>
      <c r="N23" s="18">
        <v>0.1</v>
      </c>
      <c r="O23" s="18"/>
      <c r="P23" s="18"/>
      <c r="Q23" s="18"/>
      <c r="R23" s="20"/>
    </row>
    <row r="24" spans="1:18" ht="30">
      <c r="A24" s="133" t="s">
        <v>492</v>
      </c>
      <c r="B24" s="21"/>
      <c r="C24" s="18"/>
      <c r="D24" s="18"/>
      <c r="E24" s="19"/>
      <c r="F24" s="17">
        <v>0.2</v>
      </c>
      <c r="G24" s="18">
        <v>0.2</v>
      </c>
      <c r="H24" s="18"/>
      <c r="I24" s="82">
        <v>0.2</v>
      </c>
      <c r="J24" s="18">
        <v>0.2</v>
      </c>
      <c r="K24" s="20">
        <v>0.2</v>
      </c>
      <c r="L24" s="17"/>
      <c r="M24" s="18"/>
      <c r="N24" s="18">
        <v>0.1</v>
      </c>
      <c r="O24" s="18"/>
      <c r="P24" s="18"/>
      <c r="Q24" s="18"/>
      <c r="R24" s="20"/>
    </row>
    <row r="25" spans="1:18" ht="30">
      <c r="A25" s="133" t="s">
        <v>493</v>
      </c>
      <c r="B25" s="21"/>
      <c r="C25" s="18"/>
      <c r="D25" s="18"/>
      <c r="E25" s="19"/>
      <c r="F25" s="17">
        <v>0.2</v>
      </c>
      <c r="G25" s="18">
        <v>0.2</v>
      </c>
      <c r="H25" s="18"/>
      <c r="I25" s="82">
        <v>0.2</v>
      </c>
      <c r="J25" s="18">
        <v>0.2</v>
      </c>
      <c r="K25" s="20">
        <v>0.2</v>
      </c>
      <c r="L25" s="17"/>
      <c r="M25" s="18"/>
      <c r="N25" s="18">
        <v>0.1</v>
      </c>
      <c r="O25" s="18"/>
      <c r="P25" s="18"/>
      <c r="Q25" s="18"/>
      <c r="R25" s="20"/>
    </row>
    <row r="26" spans="1:18" ht="30">
      <c r="A26" s="133" t="s">
        <v>494</v>
      </c>
      <c r="B26" s="21"/>
      <c r="C26" s="18"/>
      <c r="D26" s="18"/>
      <c r="E26" s="19"/>
      <c r="F26" s="17">
        <v>0.2</v>
      </c>
      <c r="G26" s="18">
        <v>0.1</v>
      </c>
      <c r="H26" s="18"/>
      <c r="I26" s="82">
        <v>0.2</v>
      </c>
      <c r="J26" s="18">
        <v>0.2</v>
      </c>
      <c r="K26" s="20">
        <v>0.2</v>
      </c>
      <c r="L26" s="17"/>
      <c r="M26" s="18"/>
      <c r="N26" s="18">
        <v>0.1</v>
      </c>
      <c r="O26" s="18"/>
      <c r="P26" s="18"/>
      <c r="Q26" s="18"/>
      <c r="R26" s="20"/>
    </row>
    <row r="27" spans="1:18" ht="15">
      <c r="A27" s="134" t="s">
        <v>477</v>
      </c>
      <c r="B27" s="21"/>
      <c r="C27" s="18"/>
      <c r="D27" s="18"/>
      <c r="E27" s="19"/>
      <c r="F27" s="17">
        <v>0.2</v>
      </c>
      <c r="G27" s="18">
        <v>0.2</v>
      </c>
      <c r="H27" s="18"/>
      <c r="I27" s="82">
        <v>0.2</v>
      </c>
      <c r="J27" s="18">
        <v>0.2</v>
      </c>
      <c r="K27" s="20">
        <v>0.1</v>
      </c>
      <c r="L27" s="17"/>
      <c r="M27" s="18"/>
      <c r="N27" s="18">
        <v>0.1</v>
      </c>
      <c r="O27" s="18"/>
      <c r="P27" s="18"/>
      <c r="Q27" s="18"/>
      <c r="R27" s="20"/>
    </row>
    <row r="28" spans="1:18" ht="15">
      <c r="A28" s="134" t="s">
        <v>245</v>
      </c>
      <c r="B28" s="21"/>
      <c r="C28" s="18"/>
      <c r="D28" s="18"/>
      <c r="E28" s="19"/>
      <c r="F28" s="17">
        <v>0.2</v>
      </c>
      <c r="G28" s="18"/>
      <c r="H28" s="18"/>
      <c r="I28" s="82">
        <v>0.2</v>
      </c>
      <c r="J28" s="18">
        <v>0.1</v>
      </c>
      <c r="K28" s="20">
        <v>0.1</v>
      </c>
      <c r="L28" s="17"/>
      <c r="M28" s="18"/>
      <c r="N28" s="18">
        <v>0.1</v>
      </c>
      <c r="O28" s="18"/>
      <c r="P28" s="18"/>
      <c r="Q28" s="18"/>
      <c r="R28" s="20"/>
    </row>
    <row r="29" spans="1:18" ht="15">
      <c r="A29" s="134" t="s">
        <v>249</v>
      </c>
      <c r="B29" s="21">
        <v>0.2</v>
      </c>
      <c r="C29" s="18"/>
      <c r="D29" s="18"/>
      <c r="E29" s="19"/>
      <c r="F29" s="17"/>
      <c r="G29" s="18"/>
      <c r="H29" s="18"/>
      <c r="I29" s="82"/>
      <c r="J29" s="18"/>
      <c r="K29" s="20"/>
      <c r="L29" s="17"/>
      <c r="M29" s="18">
        <v>0.2</v>
      </c>
      <c r="N29" s="18"/>
      <c r="O29" s="18">
        <v>0.2</v>
      </c>
      <c r="P29" s="18">
        <v>0.2</v>
      </c>
      <c r="Q29" s="18"/>
      <c r="R29" s="20"/>
    </row>
    <row r="30" spans="1:18" ht="15">
      <c r="A30" s="134" t="s">
        <v>478</v>
      </c>
      <c r="B30" s="21">
        <v>0.2</v>
      </c>
      <c r="C30" s="18"/>
      <c r="D30" s="18"/>
      <c r="E30" s="19"/>
      <c r="F30" s="17"/>
      <c r="G30" s="18"/>
      <c r="H30" s="18"/>
      <c r="I30" s="82"/>
      <c r="J30" s="18"/>
      <c r="K30" s="20"/>
      <c r="L30" s="17"/>
      <c r="M30" s="18">
        <v>0.2</v>
      </c>
      <c r="N30" s="18"/>
      <c r="O30" s="18">
        <v>0.2</v>
      </c>
      <c r="P30" s="18">
        <v>0.2</v>
      </c>
      <c r="Q30" s="18"/>
      <c r="R30" s="20"/>
    </row>
    <row r="31" spans="1:18" ht="15">
      <c r="A31" s="134" t="s">
        <v>479</v>
      </c>
      <c r="B31" s="21">
        <v>0.2</v>
      </c>
      <c r="C31" s="18"/>
      <c r="D31" s="18"/>
      <c r="E31" s="19"/>
      <c r="F31" s="17"/>
      <c r="G31" s="18"/>
      <c r="H31" s="18"/>
      <c r="I31" s="82"/>
      <c r="J31" s="18"/>
      <c r="K31" s="20"/>
      <c r="L31" s="17"/>
      <c r="M31" s="18">
        <v>0.2</v>
      </c>
      <c r="N31" s="18"/>
      <c r="O31" s="18">
        <v>0.2</v>
      </c>
      <c r="P31" s="18">
        <v>0.2</v>
      </c>
      <c r="Q31" s="18"/>
      <c r="R31" s="20"/>
    </row>
    <row r="32" spans="1:18" ht="15">
      <c r="A32" s="134" t="s">
        <v>495</v>
      </c>
      <c r="B32" s="21">
        <v>0.2</v>
      </c>
      <c r="C32" s="18"/>
      <c r="D32" s="18"/>
      <c r="E32" s="19"/>
      <c r="F32" s="17"/>
      <c r="G32" s="18"/>
      <c r="H32" s="18"/>
      <c r="I32" s="82"/>
      <c r="J32" s="18"/>
      <c r="K32" s="20"/>
      <c r="L32" s="17"/>
      <c r="M32" s="18">
        <v>0.2</v>
      </c>
      <c r="N32" s="18"/>
      <c r="O32" s="18">
        <v>0.2</v>
      </c>
      <c r="P32" s="18">
        <v>0.2</v>
      </c>
      <c r="Q32" s="18"/>
      <c r="R32" s="20"/>
    </row>
    <row r="33" spans="1:18" ht="15">
      <c r="A33" s="134" t="s">
        <v>336</v>
      </c>
      <c r="B33" s="21">
        <v>0.2</v>
      </c>
      <c r="C33" s="18"/>
      <c r="D33" s="18"/>
      <c r="E33" s="19"/>
      <c r="F33" s="17"/>
      <c r="G33" s="18"/>
      <c r="H33" s="18"/>
      <c r="I33" s="82"/>
      <c r="J33" s="18"/>
      <c r="K33" s="20"/>
      <c r="L33" s="17"/>
      <c r="M33" s="18">
        <v>0.2</v>
      </c>
      <c r="N33" s="18"/>
      <c r="O33" s="18">
        <v>0.2</v>
      </c>
      <c r="P33" s="18">
        <v>0.2</v>
      </c>
      <c r="Q33" s="18"/>
      <c r="R33" s="20"/>
    </row>
    <row r="34" spans="1:18" ht="15">
      <c r="A34" s="134" t="s">
        <v>480</v>
      </c>
      <c r="B34" s="21">
        <v>0.2</v>
      </c>
      <c r="C34" s="18"/>
      <c r="D34" s="18"/>
      <c r="E34" s="19"/>
      <c r="F34" s="17"/>
      <c r="G34" s="18"/>
      <c r="H34" s="18"/>
      <c r="I34" s="82"/>
      <c r="J34" s="18"/>
      <c r="K34" s="20"/>
      <c r="L34" s="17"/>
      <c r="M34" s="18">
        <v>0.2</v>
      </c>
      <c r="N34" s="18"/>
      <c r="O34" s="18">
        <v>0.2</v>
      </c>
      <c r="P34" s="18">
        <v>0.2</v>
      </c>
      <c r="Q34" s="18"/>
      <c r="R34" s="20"/>
    </row>
    <row r="35" spans="1:18" ht="15">
      <c r="A35" s="134" t="s">
        <v>263</v>
      </c>
      <c r="B35" s="21"/>
      <c r="C35" s="18"/>
      <c r="D35" s="18"/>
      <c r="E35" s="19"/>
      <c r="F35" s="17">
        <v>0.2</v>
      </c>
      <c r="G35" s="18">
        <v>0.2</v>
      </c>
      <c r="H35" s="18"/>
      <c r="I35" s="82">
        <v>0.2</v>
      </c>
      <c r="J35" s="18"/>
      <c r="K35" s="20"/>
      <c r="L35" s="17"/>
      <c r="M35" s="18">
        <v>0.2</v>
      </c>
      <c r="N35" s="18"/>
      <c r="O35" s="18"/>
      <c r="P35" s="18"/>
      <c r="Q35" s="18"/>
      <c r="R35" s="20"/>
    </row>
    <row r="36" spans="1:18" ht="15">
      <c r="A36" s="134" t="s">
        <v>481</v>
      </c>
      <c r="B36" s="21"/>
      <c r="C36" s="18"/>
      <c r="D36" s="18"/>
      <c r="E36" s="19"/>
      <c r="F36" s="17">
        <v>0.2</v>
      </c>
      <c r="G36" s="18">
        <v>0.2</v>
      </c>
      <c r="H36" s="18"/>
      <c r="I36" s="82">
        <v>0.2</v>
      </c>
      <c r="J36" s="18">
        <v>0.2</v>
      </c>
      <c r="K36" s="20"/>
      <c r="L36" s="17">
        <v>0.2</v>
      </c>
      <c r="M36" s="18">
        <v>0.2</v>
      </c>
      <c r="N36" s="18"/>
      <c r="O36" s="18"/>
      <c r="P36" s="18"/>
      <c r="Q36" s="18"/>
      <c r="R36" s="20"/>
    </row>
    <row r="37" spans="1:18" ht="15">
      <c r="A37" s="134" t="s">
        <v>482</v>
      </c>
      <c r="B37" s="21"/>
      <c r="C37" s="18"/>
      <c r="D37" s="18"/>
      <c r="E37" s="19"/>
      <c r="F37" s="17">
        <v>0.2</v>
      </c>
      <c r="G37" s="18">
        <v>0.2</v>
      </c>
      <c r="H37" s="18"/>
      <c r="I37" s="82">
        <v>0.2</v>
      </c>
      <c r="J37" s="18">
        <v>0.2</v>
      </c>
      <c r="K37" s="20"/>
      <c r="L37" s="17"/>
      <c r="M37" s="18">
        <v>0.2</v>
      </c>
      <c r="N37" s="18"/>
      <c r="O37" s="18"/>
      <c r="P37" s="18"/>
      <c r="Q37" s="18"/>
      <c r="R37" s="20"/>
    </row>
    <row r="38" spans="1:18" ht="15">
      <c r="A38" s="134" t="s">
        <v>337</v>
      </c>
      <c r="B38" s="21"/>
      <c r="C38" s="18"/>
      <c r="D38" s="18"/>
      <c r="E38" s="19"/>
      <c r="F38" s="17">
        <v>0.2</v>
      </c>
      <c r="G38" s="18">
        <v>0.1</v>
      </c>
      <c r="H38" s="18"/>
      <c r="I38" s="82"/>
      <c r="J38" s="18"/>
      <c r="K38" s="20"/>
      <c r="L38" s="17">
        <v>0.2</v>
      </c>
      <c r="M38" s="18"/>
      <c r="N38" s="18">
        <v>0.1</v>
      </c>
      <c r="O38" s="18">
        <v>0.2</v>
      </c>
      <c r="P38" s="18">
        <v>0.2</v>
      </c>
      <c r="Q38" s="18">
        <v>0.2</v>
      </c>
      <c r="R38" s="20">
        <v>0.1</v>
      </c>
    </row>
    <row r="39" spans="1:18" ht="15">
      <c r="A39" s="134" t="s">
        <v>483</v>
      </c>
      <c r="B39" s="21"/>
      <c r="C39" s="18"/>
      <c r="D39" s="18"/>
      <c r="E39" s="19"/>
      <c r="F39" s="17">
        <v>0.2</v>
      </c>
      <c r="G39" s="18">
        <v>0.1</v>
      </c>
      <c r="H39" s="18"/>
      <c r="I39" s="18"/>
      <c r="J39" s="18"/>
      <c r="K39" s="20"/>
      <c r="L39" s="17">
        <v>0.2</v>
      </c>
      <c r="M39" s="18"/>
      <c r="N39" s="18">
        <v>0.2</v>
      </c>
      <c r="O39" s="18">
        <v>0.2</v>
      </c>
      <c r="P39" s="18">
        <v>0.2</v>
      </c>
      <c r="Q39" s="18">
        <v>0.2</v>
      </c>
      <c r="R39" s="20">
        <v>0.2</v>
      </c>
    </row>
    <row r="40" spans="1:18" ht="15">
      <c r="A40" s="134" t="s">
        <v>270</v>
      </c>
      <c r="B40" s="87"/>
      <c r="C40" s="82"/>
      <c r="D40" s="82"/>
      <c r="E40" s="124"/>
      <c r="F40" s="90"/>
      <c r="G40" s="82"/>
      <c r="H40" s="82"/>
      <c r="I40" s="82"/>
      <c r="J40" s="82"/>
      <c r="K40" s="83"/>
      <c r="L40" s="90"/>
      <c r="M40" s="82">
        <v>0.1</v>
      </c>
      <c r="N40" s="82"/>
      <c r="O40" s="82">
        <v>0.2</v>
      </c>
      <c r="P40" s="82">
        <v>0.2</v>
      </c>
      <c r="Q40" s="82">
        <v>0.1</v>
      </c>
      <c r="R40" s="83">
        <v>0.2</v>
      </c>
    </row>
    <row r="41" spans="1:18" ht="15">
      <c r="A41" s="134" t="s">
        <v>484</v>
      </c>
      <c r="B41" s="21">
        <v>0.2</v>
      </c>
      <c r="C41" s="18"/>
      <c r="D41" s="18"/>
      <c r="E41" s="19"/>
      <c r="F41" s="17"/>
      <c r="G41" s="18"/>
      <c r="H41" s="18"/>
      <c r="I41" s="18"/>
      <c r="J41" s="18"/>
      <c r="K41" s="20"/>
      <c r="L41" s="17"/>
      <c r="M41" s="18">
        <v>0.1</v>
      </c>
      <c r="N41" s="18"/>
      <c r="O41" s="18">
        <v>0.2</v>
      </c>
      <c r="P41" s="18">
        <v>0.2</v>
      </c>
      <c r="Q41" s="18">
        <v>0.1</v>
      </c>
      <c r="R41" s="20">
        <v>0.2</v>
      </c>
    </row>
    <row r="42" spans="1:18" ht="15">
      <c r="A42" s="134" t="s">
        <v>274</v>
      </c>
      <c r="B42" s="21"/>
      <c r="C42" s="18"/>
      <c r="D42" s="18"/>
      <c r="E42" s="19"/>
      <c r="F42" s="17">
        <v>0.2</v>
      </c>
      <c r="G42" s="18">
        <v>0.2</v>
      </c>
      <c r="H42" s="18"/>
      <c r="I42" s="18"/>
      <c r="J42" s="18">
        <v>0.2</v>
      </c>
      <c r="K42" s="20"/>
      <c r="L42" s="17">
        <v>0.2</v>
      </c>
      <c r="M42" s="18">
        <v>0.2</v>
      </c>
      <c r="N42" s="18"/>
      <c r="O42" s="18"/>
      <c r="P42" s="18"/>
      <c r="Q42" s="18"/>
      <c r="R42" s="20"/>
    </row>
    <row r="43" spans="1:18" ht="15">
      <c r="A43" s="134" t="s">
        <v>485</v>
      </c>
      <c r="B43" s="21"/>
      <c r="C43" s="18"/>
      <c r="D43" s="18"/>
      <c r="E43" s="19"/>
      <c r="F43" s="17">
        <v>0.2</v>
      </c>
      <c r="G43" s="18">
        <v>0.2</v>
      </c>
      <c r="H43" s="18"/>
      <c r="I43" s="18"/>
      <c r="J43" s="18">
        <v>0.2</v>
      </c>
      <c r="K43" s="20"/>
      <c r="L43" s="17">
        <v>0.2</v>
      </c>
      <c r="M43" s="18">
        <v>0.2</v>
      </c>
      <c r="N43" s="18"/>
      <c r="O43" s="18"/>
      <c r="P43" s="18"/>
      <c r="Q43" s="18"/>
      <c r="R43" s="20"/>
    </row>
    <row r="44" spans="1:18" ht="15">
      <c r="A44" s="134" t="s">
        <v>43</v>
      </c>
      <c r="B44" s="87"/>
      <c r="C44" s="82"/>
      <c r="D44" s="82"/>
      <c r="E44" s="124"/>
      <c r="F44" s="90"/>
      <c r="G44" s="82">
        <v>0.2</v>
      </c>
      <c r="H44" s="82"/>
      <c r="I44" s="82">
        <v>0.2</v>
      </c>
      <c r="J44" s="82">
        <v>0.2</v>
      </c>
      <c r="K44" s="83"/>
      <c r="L44" s="90"/>
      <c r="M44" s="82"/>
      <c r="N44" s="82"/>
      <c r="O44" s="82"/>
      <c r="P44" s="82"/>
      <c r="Q44" s="82"/>
      <c r="R44" s="83"/>
    </row>
    <row r="45" spans="1:18" ht="15">
      <c r="A45" s="134" t="s">
        <v>349</v>
      </c>
      <c r="B45" s="87"/>
      <c r="C45" s="82"/>
      <c r="D45" s="82"/>
      <c r="E45" s="124"/>
      <c r="F45" s="90">
        <v>0.1</v>
      </c>
      <c r="G45" s="82">
        <v>0.2</v>
      </c>
      <c r="H45" s="82"/>
      <c r="I45" s="82">
        <v>0.2</v>
      </c>
      <c r="J45" s="82">
        <v>0.2</v>
      </c>
      <c r="K45" s="83"/>
      <c r="L45" s="90"/>
      <c r="M45" s="82"/>
      <c r="N45" s="82"/>
      <c r="O45" s="82"/>
      <c r="P45" s="82"/>
      <c r="Q45" s="82"/>
      <c r="R45" s="83"/>
    </row>
    <row r="46" spans="1:18" ht="15">
      <c r="A46" s="134" t="s">
        <v>290</v>
      </c>
      <c r="B46" s="87"/>
      <c r="C46" s="82"/>
      <c r="D46" s="82"/>
      <c r="E46" s="124"/>
      <c r="F46" s="90">
        <v>0.2</v>
      </c>
      <c r="G46" s="82">
        <v>0.2</v>
      </c>
      <c r="H46" s="82"/>
      <c r="I46" s="82">
        <v>0.1</v>
      </c>
      <c r="J46" s="82">
        <v>0.1</v>
      </c>
      <c r="K46" s="83"/>
      <c r="L46" s="90">
        <v>0.2</v>
      </c>
      <c r="M46" s="82">
        <v>0.1</v>
      </c>
      <c r="N46" s="82">
        <v>0.1</v>
      </c>
      <c r="O46" s="82"/>
      <c r="P46" s="82"/>
      <c r="Q46" s="82"/>
      <c r="R46" s="83"/>
    </row>
    <row r="47" spans="1:18" ht="15">
      <c r="A47" s="134" t="s">
        <v>486</v>
      </c>
      <c r="B47" s="21"/>
      <c r="C47" s="18"/>
      <c r="D47" s="18"/>
      <c r="E47" s="19"/>
      <c r="F47" s="17">
        <v>0.2</v>
      </c>
      <c r="G47" s="18">
        <v>0.1</v>
      </c>
      <c r="H47" s="18"/>
      <c r="I47" s="82"/>
      <c r="J47" s="18"/>
      <c r="K47" s="20"/>
      <c r="L47" s="17">
        <v>0.2</v>
      </c>
      <c r="M47" s="18">
        <v>0.2</v>
      </c>
      <c r="N47" s="18">
        <v>0.2</v>
      </c>
      <c r="O47" s="18">
        <v>0.1</v>
      </c>
      <c r="P47" s="18">
        <v>0.1</v>
      </c>
      <c r="Q47" s="18">
        <v>0.2</v>
      </c>
      <c r="R47" s="20">
        <v>0.1</v>
      </c>
    </row>
    <row r="48" spans="1:18" ht="15">
      <c r="A48" s="134" t="s">
        <v>487</v>
      </c>
      <c r="B48" s="21"/>
      <c r="C48" s="18"/>
      <c r="D48" s="18"/>
      <c r="E48" s="19"/>
      <c r="F48" s="17">
        <v>0.2</v>
      </c>
      <c r="G48" s="18">
        <v>0.1</v>
      </c>
      <c r="H48" s="18"/>
      <c r="I48" s="82">
        <v>0.2</v>
      </c>
      <c r="J48" s="18">
        <v>0.1</v>
      </c>
      <c r="K48" s="20">
        <v>0.1</v>
      </c>
      <c r="L48" s="17"/>
      <c r="M48" s="18"/>
      <c r="N48" s="18">
        <v>0.1</v>
      </c>
      <c r="O48" s="18"/>
      <c r="P48" s="18"/>
      <c r="Q48" s="18"/>
      <c r="R48" s="20"/>
    </row>
    <row r="49" spans="1:18" ht="15">
      <c r="A49" s="134" t="s">
        <v>355</v>
      </c>
      <c r="B49" s="21"/>
      <c r="C49" s="18"/>
      <c r="D49" s="18"/>
      <c r="E49" s="19"/>
      <c r="F49" s="17">
        <v>0.2</v>
      </c>
      <c r="G49" s="18"/>
      <c r="H49" s="18"/>
      <c r="I49" s="82"/>
      <c r="J49" s="18"/>
      <c r="K49" s="20"/>
      <c r="L49" s="17">
        <v>0.2</v>
      </c>
      <c r="M49" s="18">
        <v>0.1</v>
      </c>
      <c r="N49" s="18">
        <v>0.2</v>
      </c>
      <c r="O49" s="18">
        <v>0.2</v>
      </c>
      <c r="P49" s="18"/>
      <c r="Q49" s="18">
        <v>0.2</v>
      </c>
      <c r="R49" s="20"/>
    </row>
    <row r="50" spans="1:18" ht="15">
      <c r="A50" s="134" t="s">
        <v>299</v>
      </c>
      <c r="B50" s="87"/>
      <c r="C50" s="82"/>
      <c r="D50" s="82"/>
      <c r="E50" s="124"/>
      <c r="F50" s="90">
        <v>0.2</v>
      </c>
      <c r="G50" s="82"/>
      <c r="H50" s="82"/>
      <c r="I50" s="82"/>
      <c r="J50" s="82"/>
      <c r="K50" s="83"/>
      <c r="L50" s="90">
        <v>0.2</v>
      </c>
      <c r="M50" s="82"/>
      <c r="N50" s="82">
        <v>0.2</v>
      </c>
      <c r="O50" s="82">
        <v>0.2</v>
      </c>
      <c r="P50" s="82">
        <v>0.2</v>
      </c>
      <c r="Q50" s="82">
        <v>0.2</v>
      </c>
      <c r="R50" s="83">
        <v>0.2</v>
      </c>
    </row>
    <row r="51" spans="1:18" ht="15">
      <c r="A51" s="134" t="s">
        <v>488</v>
      </c>
      <c r="B51" s="87"/>
      <c r="C51" s="82"/>
      <c r="D51" s="82"/>
      <c r="E51" s="124"/>
      <c r="F51" s="90">
        <v>0.2</v>
      </c>
      <c r="G51" s="82"/>
      <c r="H51" s="82"/>
      <c r="I51" s="82"/>
      <c r="J51" s="82"/>
      <c r="K51" s="83"/>
      <c r="L51" s="90">
        <v>0.2</v>
      </c>
      <c r="M51" s="82"/>
      <c r="N51" s="82">
        <v>0.2</v>
      </c>
      <c r="O51" s="82">
        <v>0.2</v>
      </c>
      <c r="P51" s="82">
        <v>0.2</v>
      </c>
      <c r="Q51" s="82">
        <v>0.2</v>
      </c>
      <c r="R51" s="83">
        <v>0.2</v>
      </c>
    </row>
    <row r="52" spans="1:18" ht="15">
      <c r="A52" s="134" t="s">
        <v>489</v>
      </c>
      <c r="B52" s="87"/>
      <c r="C52" s="82"/>
      <c r="D52" s="82"/>
      <c r="E52" s="124"/>
      <c r="F52" s="90">
        <v>0.2</v>
      </c>
      <c r="G52" s="82"/>
      <c r="H52" s="82"/>
      <c r="I52" s="82"/>
      <c r="J52" s="82"/>
      <c r="K52" s="83"/>
      <c r="L52" s="90">
        <v>0.2</v>
      </c>
      <c r="M52" s="82"/>
      <c r="N52" s="82">
        <v>0.2</v>
      </c>
      <c r="O52" s="82">
        <v>0.2</v>
      </c>
      <c r="P52" s="82">
        <v>0.2</v>
      </c>
      <c r="Q52" s="82">
        <v>0.2</v>
      </c>
      <c r="R52" s="83">
        <v>0.2</v>
      </c>
    </row>
  </sheetData>
  <sheetProtection password="B5DD" sheet="1" objects="1" scenarios="1"/>
  <mergeCells count="1">
    <mergeCell ref="T3:U4"/>
  </mergeCells>
  <conditionalFormatting sqref="B2:R52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D13" sqref="D13:E13"/>
    </sheetView>
  </sheetViews>
  <sheetFormatPr defaultColWidth="11.421875" defaultRowHeight="15"/>
  <cols>
    <col min="1" max="1" width="45.7109375" style="0" customWidth="1"/>
    <col min="2" max="2" width="51.28125" style="128" customWidth="1"/>
  </cols>
  <sheetData>
    <row r="1" spans="1:2" ht="16.5" thickBot="1">
      <c r="A1" s="126" t="s">
        <v>34</v>
      </c>
      <c r="B1" s="126" t="s">
        <v>99</v>
      </c>
    </row>
    <row r="2" spans="1:7" ht="15">
      <c r="A2" s="93" t="s">
        <v>204</v>
      </c>
      <c r="B2" s="127">
        <v>5.112</v>
      </c>
      <c r="D2" s="101"/>
      <c r="E2" s="101"/>
      <c r="F2" s="101"/>
      <c r="G2" s="101"/>
    </row>
    <row r="3" spans="1:7" ht="15">
      <c r="A3" s="94" t="s">
        <v>470</v>
      </c>
      <c r="B3" s="125">
        <v>5</v>
      </c>
      <c r="D3" s="101"/>
      <c r="E3" s="101"/>
      <c r="F3" s="101"/>
      <c r="G3" s="101"/>
    </row>
    <row r="4" spans="1:7" ht="30">
      <c r="A4" s="94" t="s">
        <v>206</v>
      </c>
      <c r="B4" s="125">
        <v>9.3</v>
      </c>
      <c r="D4" s="101"/>
      <c r="E4" s="101"/>
      <c r="F4" s="101"/>
      <c r="G4" s="101"/>
    </row>
    <row r="5" spans="1:7" ht="30">
      <c r="A5" s="94" t="s">
        <v>490</v>
      </c>
      <c r="B5" s="125">
        <v>8.906</v>
      </c>
      <c r="D5" s="101"/>
      <c r="E5" s="101"/>
      <c r="F5" s="101"/>
      <c r="G5" s="101"/>
    </row>
    <row r="6" spans="1:7" ht="30">
      <c r="A6" s="94" t="s">
        <v>471</v>
      </c>
      <c r="B6" s="125">
        <v>5.626</v>
      </c>
      <c r="D6" s="101"/>
      <c r="E6" s="101"/>
      <c r="F6" s="101"/>
      <c r="G6" s="101"/>
    </row>
    <row r="7" spans="1:7" ht="15">
      <c r="A7" s="94" t="s">
        <v>396</v>
      </c>
      <c r="B7" s="125">
        <v>5</v>
      </c>
      <c r="D7" s="101"/>
      <c r="E7" s="101"/>
      <c r="F7" s="101"/>
      <c r="G7" s="101"/>
    </row>
    <row r="8" spans="1:2" ht="15">
      <c r="A8" s="94" t="s">
        <v>212</v>
      </c>
      <c r="B8" s="125">
        <v>10.078</v>
      </c>
    </row>
    <row r="9" spans="1:2" ht="30.75" thickBot="1">
      <c r="A9" s="94" t="s">
        <v>472</v>
      </c>
      <c r="B9" s="125">
        <v>10.884</v>
      </c>
    </row>
    <row r="10" spans="1:5" ht="15">
      <c r="A10" s="94" t="s">
        <v>213</v>
      </c>
      <c r="B10" s="125">
        <v>5</v>
      </c>
      <c r="D10" s="237" t="s">
        <v>203</v>
      </c>
      <c r="E10" s="238"/>
    </row>
    <row r="11" spans="1:5" ht="15.75" thickBot="1">
      <c r="A11" s="94" t="s">
        <v>220</v>
      </c>
      <c r="B11" s="125">
        <v>10.121</v>
      </c>
      <c r="D11" s="239"/>
      <c r="E11" s="240"/>
    </row>
    <row r="12" spans="1:5" ht="15.75" thickBot="1">
      <c r="A12" s="94" t="s">
        <v>312</v>
      </c>
      <c r="B12" s="125">
        <v>8.888</v>
      </c>
      <c r="D12" s="114" t="s">
        <v>201</v>
      </c>
      <c r="E12" s="114" t="s">
        <v>202</v>
      </c>
    </row>
    <row r="13" spans="1:5" ht="30.75" thickBot="1">
      <c r="A13" s="94" t="s">
        <v>491</v>
      </c>
      <c r="B13" s="125">
        <v>10.176</v>
      </c>
      <c r="D13" s="157" t="e">
        <f>INDEX($B$2:$B$52,MATCH('NOTAS  CIENCIAS'!$I$19,$A$2:$A$52,0),MATCH('NOTAS  CIENCIAS'!$H$23,$B$1,0))</f>
        <v>#N/A</v>
      </c>
      <c r="E13" s="158" t="e">
        <f>INDEX($B$2:$B$52,MATCH('NOTAS  CCSS-HUMANAS'!$I$19,$A$2:$A$52,0),MATCH('NOTAS  CCSS-HUMANAS'!$H$23,$B$1,0))</f>
        <v>#N/A</v>
      </c>
    </row>
    <row r="14" spans="1:2" ht="30">
      <c r="A14" s="94" t="s">
        <v>451</v>
      </c>
      <c r="B14" s="125">
        <v>10.994</v>
      </c>
    </row>
    <row r="15" spans="1:2" ht="15">
      <c r="A15" s="94" t="s">
        <v>473</v>
      </c>
      <c r="B15" s="125">
        <v>5.018</v>
      </c>
    </row>
    <row r="16" spans="1:2" ht="30">
      <c r="A16" s="94" t="s">
        <v>474</v>
      </c>
      <c r="B16" s="125">
        <v>5</v>
      </c>
    </row>
    <row r="17" spans="1:2" ht="15">
      <c r="A17" s="94" t="s">
        <v>475</v>
      </c>
      <c r="B17" s="125">
        <v>8.262</v>
      </c>
    </row>
    <row r="18" spans="1:2" ht="15">
      <c r="A18" s="94" t="s">
        <v>230</v>
      </c>
      <c r="B18" s="125">
        <v>5.154</v>
      </c>
    </row>
    <row r="19" spans="1:2" ht="15">
      <c r="A19" s="94" t="s">
        <v>234</v>
      </c>
      <c r="B19" s="125">
        <v>5</v>
      </c>
    </row>
    <row r="20" spans="1:2" ht="30">
      <c r="A20" s="94" t="s">
        <v>235</v>
      </c>
      <c r="B20" s="125">
        <v>9.398</v>
      </c>
    </row>
    <row r="21" spans="1:2" ht="15">
      <c r="A21" s="94" t="s">
        <v>236</v>
      </c>
      <c r="B21" s="125">
        <v>7.426</v>
      </c>
    </row>
    <row r="22" spans="1:2" ht="15">
      <c r="A22" s="94" t="s">
        <v>238</v>
      </c>
      <c r="B22" s="125">
        <v>7.86</v>
      </c>
    </row>
    <row r="23" spans="1:2" ht="15">
      <c r="A23" s="94" t="s">
        <v>476</v>
      </c>
      <c r="B23" s="125">
        <v>5</v>
      </c>
    </row>
    <row r="24" spans="1:2" ht="45">
      <c r="A24" s="94" t="s">
        <v>492</v>
      </c>
      <c r="B24" s="125">
        <v>5</v>
      </c>
    </row>
    <row r="25" spans="1:2" ht="30">
      <c r="A25" s="94" t="s">
        <v>493</v>
      </c>
      <c r="B25" s="125">
        <v>5</v>
      </c>
    </row>
    <row r="26" spans="1:2" ht="30">
      <c r="A26" s="94" t="s">
        <v>494</v>
      </c>
      <c r="B26" s="125">
        <v>5</v>
      </c>
    </row>
    <row r="27" spans="1:2" ht="15">
      <c r="A27" s="94" t="s">
        <v>477</v>
      </c>
      <c r="B27" s="125">
        <v>5</v>
      </c>
    </row>
    <row r="28" spans="1:2" ht="15">
      <c r="A28" s="94" t="s">
        <v>245</v>
      </c>
      <c r="B28" s="125">
        <v>5.29</v>
      </c>
    </row>
    <row r="29" spans="1:2" ht="15">
      <c r="A29" s="94" t="s">
        <v>249</v>
      </c>
      <c r="B29" s="125">
        <v>5</v>
      </c>
    </row>
    <row r="30" spans="1:2" ht="30">
      <c r="A30" s="94" t="s">
        <v>478</v>
      </c>
      <c r="B30" s="125">
        <v>7.078</v>
      </c>
    </row>
    <row r="31" spans="1:2" ht="15">
      <c r="A31" s="122" t="s">
        <v>479</v>
      </c>
      <c r="B31" s="125">
        <v>5</v>
      </c>
    </row>
    <row r="32" spans="1:2" ht="15">
      <c r="A32" s="122" t="s">
        <v>495</v>
      </c>
      <c r="B32" s="125">
        <v>5</v>
      </c>
    </row>
    <row r="33" spans="1:2" ht="15">
      <c r="A33" s="122" t="s">
        <v>336</v>
      </c>
      <c r="B33" s="125">
        <v>5</v>
      </c>
    </row>
    <row r="34" spans="1:2" ht="15">
      <c r="A34" s="122" t="s">
        <v>480</v>
      </c>
      <c r="B34" s="125">
        <v>5</v>
      </c>
    </row>
    <row r="35" spans="1:2" ht="15">
      <c r="A35" s="122" t="s">
        <v>263</v>
      </c>
      <c r="B35" s="125">
        <v>9.806</v>
      </c>
    </row>
    <row r="36" spans="1:2" ht="15">
      <c r="A36" s="122" t="s">
        <v>481</v>
      </c>
      <c r="B36" s="125">
        <v>10.304</v>
      </c>
    </row>
    <row r="37" spans="1:2" ht="15">
      <c r="A37" s="122" t="s">
        <v>482</v>
      </c>
      <c r="B37" s="125">
        <v>10.204</v>
      </c>
    </row>
    <row r="38" spans="1:2" ht="15">
      <c r="A38" s="122" t="s">
        <v>337</v>
      </c>
      <c r="B38" s="125">
        <v>5</v>
      </c>
    </row>
    <row r="39" spans="1:2" ht="15">
      <c r="A39" s="122" t="s">
        <v>483</v>
      </c>
      <c r="B39" s="125">
        <v>5</v>
      </c>
    </row>
    <row r="40" spans="1:2" ht="15">
      <c r="A40" s="122" t="s">
        <v>270</v>
      </c>
      <c r="B40" s="125">
        <v>5</v>
      </c>
    </row>
    <row r="41" spans="1:2" ht="15">
      <c r="A41" s="122" t="s">
        <v>484</v>
      </c>
      <c r="B41" s="125">
        <v>5</v>
      </c>
    </row>
    <row r="42" spans="1:2" ht="15">
      <c r="A42" s="122" t="s">
        <v>274</v>
      </c>
      <c r="B42" s="125">
        <v>10.782</v>
      </c>
    </row>
    <row r="43" spans="1:2" ht="15">
      <c r="A43" s="122" t="s">
        <v>485</v>
      </c>
      <c r="B43" s="125">
        <v>10.242</v>
      </c>
    </row>
    <row r="44" spans="1:2" ht="15">
      <c r="A44" s="122" t="s">
        <v>43</v>
      </c>
      <c r="B44" s="125">
        <v>12.525</v>
      </c>
    </row>
    <row r="45" spans="1:2" ht="15">
      <c r="A45" s="122" t="s">
        <v>349</v>
      </c>
      <c r="B45" s="125">
        <v>7.076</v>
      </c>
    </row>
    <row r="46" spans="1:2" ht="15">
      <c r="A46" s="122" t="s">
        <v>290</v>
      </c>
      <c r="B46" s="125">
        <v>8.268</v>
      </c>
    </row>
    <row r="47" spans="1:2" ht="15">
      <c r="A47" s="122" t="s">
        <v>486</v>
      </c>
      <c r="B47" s="125">
        <v>5</v>
      </c>
    </row>
    <row r="48" spans="1:2" ht="15">
      <c r="A48" s="122" t="s">
        <v>487</v>
      </c>
      <c r="B48" s="125">
        <v>5</v>
      </c>
    </row>
    <row r="49" spans="1:2" ht="15">
      <c r="A49" s="122" t="s">
        <v>355</v>
      </c>
      <c r="B49" s="125">
        <v>6.408</v>
      </c>
    </row>
    <row r="50" spans="1:2" ht="15">
      <c r="A50" s="122" t="s">
        <v>299</v>
      </c>
      <c r="B50" s="125">
        <v>5</v>
      </c>
    </row>
    <row r="51" spans="1:2" ht="15">
      <c r="A51" s="122" t="s">
        <v>488</v>
      </c>
      <c r="B51" s="125">
        <v>5</v>
      </c>
    </row>
    <row r="52" spans="1:2" ht="15.75" thickBot="1">
      <c r="A52" s="123" t="s">
        <v>489</v>
      </c>
      <c r="B52" s="111">
        <v>5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27">
      <selection activeCell="A2" sqref="A2:A65"/>
    </sheetView>
  </sheetViews>
  <sheetFormatPr defaultColWidth="11.421875" defaultRowHeight="15"/>
  <cols>
    <col min="1" max="1" width="70.57421875" style="55" customWidth="1"/>
    <col min="2" max="18" width="6.71093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132" t="s">
        <v>496</v>
      </c>
      <c r="B2" s="12"/>
      <c r="C2" s="13"/>
      <c r="D2" s="13"/>
      <c r="E2" s="15"/>
      <c r="F2" s="14">
        <v>0.2</v>
      </c>
      <c r="G2" s="13">
        <v>0.2</v>
      </c>
      <c r="H2" s="13"/>
      <c r="I2" s="13">
        <v>0.2</v>
      </c>
      <c r="J2" s="13">
        <v>0.2</v>
      </c>
      <c r="K2" s="16"/>
      <c r="L2" s="14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133" t="s">
        <v>497</v>
      </c>
      <c r="B3" s="21"/>
      <c r="C3" s="18"/>
      <c r="D3" s="18"/>
      <c r="E3" s="19"/>
      <c r="F3" s="17">
        <v>0.2</v>
      </c>
      <c r="G3" s="18">
        <v>0.2</v>
      </c>
      <c r="H3" s="18"/>
      <c r="I3" s="18">
        <v>0.2</v>
      </c>
      <c r="J3" s="18">
        <v>0.2</v>
      </c>
      <c r="K3" s="20"/>
      <c r="L3" s="17">
        <v>0.2</v>
      </c>
      <c r="M3" s="18">
        <v>0.2</v>
      </c>
      <c r="N3" s="18">
        <v>0.2</v>
      </c>
      <c r="O3" s="18"/>
      <c r="P3" s="18"/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133" t="s">
        <v>498</v>
      </c>
      <c r="B4" s="21"/>
      <c r="C4" s="18"/>
      <c r="D4" s="18"/>
      <c r="E4" s="19"/>
      <c r="F4" s="17">
        <v>0.2</v>
      </c>
      <c r="G4" s="18">
        <v>0.2</v>
      </c>
      <c r="H4" s="18"/>
      <c r="I4" s="18">
        <v>0.2</v>
      </c>
      <c r="J4" s="18">
        <v>0.2</v>
      </c>
      <c r="K4" s="20"/>
      <c r="L4" s="17">
        <v>0.2</v>
      </c>
      <c r="M4" s="18">
        <v>0.2</v>
      </c>
      <c r="N4" s="18">
        <v>0.2</v>
      </c>
      <c r="O4" s="18"/>
      <c r="P4" s="18"/>
      <c r="Q4" s="18">
        <v>0.2</v>
      </c>
      <c r="R4" s="20"/>
      <c r="T4" s="239"/>
      <c r="U4" s="240"/>
      <c r="V4" s="92"/>
    </row>
    <row r="5" spans="1:22" ht="15.75" thickBot="1">
      <c r="A5" s="133" t="s">
        <v>206</v>
      </c>
      <c r="B5" s="21"/>
      <c r="C5" s="18"/>
      <c r="D5" s="18"/>
      <c r="E5" s="19"/>
      <c r="F5" s="17">
        <v>0.2</v>
      </c>
      <c r="G5" s="18">
        <v>0.2</v>
      </c>
      <c r="H5" s="18"/>
      <c r="I5" s="18">
        <v>0.2</v>
      </c>
      <c r="J5" s="18">
        <v>0.2</v>
      </c>
      <c r="K5" s="20"/>
      <c r="L5" s="17">
        <v>0.2</v>
      </c>
      <c r="M5" s="18">
        <v>0.2</v>
      </c>
      <c r="N5" s="18">
        <v>0.2</v>
      </c>
      <c r="O5" s="18">
        <v>0.2</v>
      </c>
      <c r="P5" s="18">
        <v>0.1</v>
      </c>
      <c r="Q5" s="18">
        <v>0.2</v>
      </c>
      <c r="R5" s="20"/>
      <c r="T5" s="115" t="s">
        <v>201</v>
      </c>
      <c r="U5" s="115" t="s">
        <v>202</v>
      </c>
      <c r="V5" s="92"/>
    </row>
    <row r="6" spans="1:22" ht="30">
      <c r="A6" s="133" t="s">
        <v>523</v>
      </c>
      <c r="B6" s="21"/>
      <c r="C6" s="18"/>
      <c r="D6" s="18"/>
      <c r="E6" s="19"/>
      <c r="F6" s="17">
        <v>0.2</v>
      </c>
      <c r="G6" s="18">
        <v>0.2</v>
      </c>
      <c r="H6" s="18"/>
      <c r="I6" s="18">
        <v>0.2</v>
      </c>
      <c r="J6" s="18">
        <v>0.2</v>
      </c>
      <c r="K6" s="20"/>
      <c r="L6" s="17">
        <v>0.2</v>
      </c>
      <c r="M6" s="18">
        <v>0.2</v>
      </c>
      <c r="N6" s="18">
        <v>0.2</v>
      </c>
      <c r="O6" s="18"/>
      <c r="P6" s="18"/>
      <c r="Q6" s="18">
        <v>0.2</v>
      </c>
      <c r="R6" s="20"/>
      <c r="T6" s="156" t="e">
        <f>INDEX($B$2:$R$65,MATCH('NOTAS  CIENCIAS'!$I$19,$A$2:$A$65,0),MATCH('NOTAS  CIENCIAS'!H14,$B$1:$R$1,0))</f>
        <v>#N/A</v>
      </c>
      <c r="U6" s="138" t="e">
        <f>INDEX($B$2:$R$65,MATCH('NOTAS  CCSS-HUMANAS'!$I$19,$A$2:$A$65,0),MATCH('NOTAS  CCSS-HUMANAS'!H14,$B$1:$R$1,0))</f>
        <v>#N/A</v>
      </c>
      <c r="V6" s="92"/>
    </row>
    <row r="7" spans="1:22" ht="30">
      <c r="A7" s="133" t="s">
        <v>524</v>
      </c>
      <c r="B7" s="21"/>
      <c r="C7" s="18"/>
      <c r="D7" s="18"/>
      <c r="E7" s="19"/>
      <c r="F7" s="17">
        <v>0.2</v>
      </c>
      <c r="G7" s="18">
        <v>0.2</v>
      </c>
      <c r="H7" s="18"/>
      <c r="I7" s="18">
        <v>0.2</v>
      </c>
      <c r="J7" s="18">
        <v>0.2</v>
      </c>
      <c r="K7" s="20">
        <v>0.1</v>
      </c>
      <c r="L7" s="17">
        <v>0.2</v>
      </c>
      <c r="M7" s="18">
        <v>0.2</v>
      </c>
      <c r="N7" s="18">
        <v>0.2</v>
      </c>
      <c r="O7" s="18"/>
      <c r="P7" s="18"/>
      <c r="Q7" s="18">
        <v>0.2</v>
      </c>
      <c r="R7" s="20"/>
      <c r="T7" s="139" t="e">
        <f>INDEX($B$2:$R$65,MATCH('NOTAS  CIENCIAS'!$I$19,$A$2:$A$65,0),MATCH('NOTAS  CIENCIAS'!H15,$B$1:$R$1,0))</f>
        <v>#N/A</v>
      </c>
      <c r="U7" s="140" t="e">
        <f>INDEX($B$2:$R$65,MATCH('NOTAS  CCSS-HUMANAS'!$I$19,$A$2:$A$65,0),MATCH('NOTAS  CCSS-HUMANAS'!H15,$B$1:$R$1,0))</f>
        <v>#N/A</v>
      </c>
      <c r="V7" s="92"/>
    </row>
    <row r="8" spans="1:21" ht="15.75" thickBot="1">
      <c r="A8" s="133" t="s">
        <v>499</v>
      </c>
      <c r="B8" s="21">
        <v>0.2</v>
      </c>
      <c r="C8" s="18"/>
      <c r="D8" s="18"/>
      <c r="E8" s="19"/>
      <c r="F8" s="17"/>
      <c r="G8" s="18"/>
      <c r="H8" s="18"/>
      <c r="I8" s="18"/>
      <c r="J8" s="18"/>
      <c r="K8" s="20"/>
      <c r="L8" s="17"/>
      <c r="M8" s="18">
        <v>0.2</v>
      </c>
      <c r="N8" s="18"/>
      <c r="O8" s="18">
        <v>0.2</v>
      </c>
      <c r="P8" s="18">
        <v>0.2</v>
      </c>
      <c r="Q8" s="18"/>
      <c r="R8" s="20"/>
      <c r="T8" s="141" t="e">
        <f>INDEX($B$2:$R$65,MATCH('NOTAS  CIENCIAS'!$I$19,$A$2:$A$65,0),MATCH('NOTAS  CIENCIAS'!H16,$B$1:$R$1,0))</f>
        <v>#N/A</v>
      </c>
      <c r="U8" s="142" t="e">
        <f>INDEX($B$2:$R$65,MATCH('NOTAS  CCSS-HUMANAS'!$I$19,$A$2:$A$65,0),MATCH('NOTAS  CCSS-HUMANAS'!H16,$B$1:$R$1,0))</f>
        <v>#N/A</v>
      </c>
    </row>
    <row r="9" spans="1:18" ht="15">
      <c r="A9" s="133" t="s">
        <v>50</v>
      </c>
      <c r="B9" s="21"/>
      <c r="C9" s="18"/>
      <c r="D9" s="18"/>
      <c r="E9" s="19"/>
      <c r="F9" s="17">
        <v>0.2</v>
      </c>
      <c r="G9" s="18"/>
      <c r="H9" s="18"/>
      <c r="I9" s="18">
        <v>0.2</v>
      </c>
      <c r="J9" s="18"/>
      <c r="K9" s="20">
        <v>0.2</v>
      </c>
      <c r="L9" s="17"/>
      <c r="M9" s="18"/>
      <c r="N9" s="18">
        <v>0.1</v>
      </c>
      <c r="O9" s="18"/>
      <c r="P9" s="18"/>
      <c r="Q9" s="18">
        <v>0.1</v>
      </c>
      <c r="R9" s="20">
        <v>0.2</v>
      </c>
    </row>
    <row r="10" spans="1:18" ht="15">
      <c r="A10" s="133" t="s">
        <v>500</v>
      </c>
      <c r="B10" s="87"/>
      <c r="C10" s="82"/>
      <c r="D10" s="82"/>
      <c r="E10" s="124"/>
      <c r="F10" s="90">
        <v>0.2</v>
      </c>
      <c r="G10" s="82">
        <v>0.2</v>
      </c>
      <c r="H10" s="82"/>
      <c r="I10" s="82">
        <v>0.2</v>
      </c>
      <c r="J10" s="82">
        <v>0.2</v>
      </c>
      <c r="K10" s="83"/>
      <c r="L10" s="90"/>
      <c r="M10" s="82"/>
      <c r="N10" s="82"/>
      <c r="O10" s="82"/>
      <c r="P10" s="82"/>
      <c r="Q10" s="82"/>
      <c r="R10" s="83"/>
    </row>
    <row r="11" spans="1:18" ht="15">
      <c r="A11" s="133" t="s">
        <v>501</v>
      </c>
      <c r="B11" s="87"/>
      <c r="C11" s="82"/>
      <c r="D11" s="82"/>
      <c r="E11" s="124"/>
      <c r="F11" s="90">
        <v>0.2</v>
      </c>
      <c r="G11" s="82">
        <v>0.2</v>
      </c>
      <c r="H11" s="82"/>
      <c r="I11" s="82">
        <v>0.2</v>
      </c>
      <c r="J11" s="82">
        <v>0.2</v>
      </c>
      <c r="K11" s="83"/>
      <c r="L11" s="90"/>
      <c r="M11" s="82"/>
      <c r="N11" s="82"/>
      <c r="O11" s="82"/>
      <c r="P11" s="82"/>
      <c r="Q11" s="82"/>
      <c r="R11" s="83"/>
    </row>
    <row r="12" spans="1:18" ht="15">
      <c r="A12" s="133" t="s">
        <v>212</v>
      </c>
      <c r="B12" s="87"/>
      <c r="C12" s="82"/>
      <c r="D12" s="82"/>
      <c r="E12" s="124"/>
      <c r="F12" s="90">
        <v>0.2</v>
      </c>
      <c r="G12" s="82">
        <v>0.2</v>
      </c>
      <c r="H12" s="82"/>
      <c r="I12" s="82">
        <v>0.2</v>
      </c>
      <c r="J12" s="82">
        <v>0.2</v>
      </c>
      <c r="K12" s="83"/>
      <c r="L12" s="90"/>
      <c r="M12" s="82"/>
      <c r="N12" s="82"/>
      <c r="O12" s="82"/>
      <c r="P12" s="82"/>
      <c r="Q12" s="82"/>
      <c r="R12" s="83"/>
    </row>
    <row r="13" spans="1:18" ht="15">
      <c r="A13" s="133" t="s">
        <v>502</v>
      </c>
      <c r="B13" s="87"/>
      <c r="C13" s="82"/>
      <c r="D13" s="82"/>
      <c r="E13" s="124"/>
      <c r="F13" s="90">
        <v>0.2</v>
      </c>
      <c r="G13" s="82">
        <v>0.2</v>
      </c>
      <c r="H13" s="82"/>
      <c r="I13" s="82">
        <v>0.2</v>
      </c>
      <c r="J13" s="82">
        <v>0.2</v>
      </c>
      <c r="K13" s="83">
        <v>0.1</v>
      </c>
      <c r="L13" s="90"/>
      <c r="M13" s="82"/>
      <c r="N13" s="82">
        <v>0.1</v>
      </c>
      <c r="O13" s="82"/>
      <c r="P13" s="82"/>
      <c r="Q13" s="82"/>
      <c r="R13" s="83"/>
    </row>
    <row r="14" spans="1:18" ht="15">
      <c r="A14" s="133" t="s">
        <v>312</v>
      </c>
      <c r="B14" s="87"/>
      <c r="C14" s="82"/>
      <c r="D14" s="82"/>
      <c r="E14" s="124"/>
      <c r="F14" s="90">
        <v>0.2</v>
      </c>
      <c r="G14" s="82">
        <v>0.2</v>
      </c>
      <c r="H14" s="82"/>
      <c r="I14" s="82">
        <v>0.2</v>
      </c>
      <c r="J14" s="82">
        <v>0.2</v>
      </c>
      <c r="K14" s="83"/>
      <c r="L14" s="90">
        <v>0.1</v>
      </c>
      <c r="M14" s="82"/>
      <c r="N14" s="82"/>
      <c r="O14" s="82"/>
      <c r="P14" s="82"/>
      <c r="Q14" s="82">
        <v>0.1</v>
      </c>
      <c r="R14" s="83"/>
    </row>
    <row r="15" spans="1:18" ht="15">
      <c r="A15" s="133" t="s">
        <v>451</v>
      </c>
      <c r="B15" s="87"/>
      <c r="C15" s="82"/>
      <c r="D15" s="82"/>
      <c r="E15" s="124"/>
      <c r="F15" s="90">
        <v>0.2</v>
      </c>
      <c r="G15" s="82">
        <v>0.2</v>
      </c>
      <c r="H15" s="82"/>
      <c r="I15" s="82">
        <v>0.2</v>
      </c>
      <c r="J15" s="82">
        <v>0.2</v>
      </c>
      <c r="K15" s="83"/>
      <c r="L15" s="90">
        <v>0.1</v>
      </c>
      <c r="M15" s="82">
        <v>0.2</v>
      </c>
      <c r="N15" s="82"/>
      <c r="O15" s="82"/>
      <c r="P15" s="82"/>
      <c r="Q15" s="82">
        <v>0.1</v>
      </c>
      <c r="R15" s="83"/>
    </row>
    <row r="16" spans="1:18" ht="15">
      <c r="A16" s="133" t="s">
        <v>223</v>
      </c>
      <c r="B16" s="87">
        <v>0.2</v>
      </c>
      <c r="C16" s="82"/>
      <c r="D16" s="82"/>
      <c r="E16" s="124"/>
      <c r="F16" s="90">
        <v>0.2</v>
      </c>
      <c r="G16" s="82"/>
      <c r="H16" s="82"/>
      <c r="I16" s="82"/>
      <c r="J16" s="82"/>
      <c r="K16" s="83">
        <v>0.1</v>
      </c>
      <c r="L16" s="90">
        <v>0.2</v>
      </c>
      <c r="M16" s="82"/>
      <c r="N16" s="82"/>
      <c r="O16" s="82">
        <v>0.2</v>
      </c>
      <c r="P16" s="82">
        <v>0.2</v>
      </c>
      <c r="Q16" s="82">
        <v>0.1</v>
      </c>
      <c r="R16" s="83">
        <v>0.2</v>
      </c>
    </row>
    <row r="17" spans="1:18" ht="15">
      <c r="A17" s="133" t="s">
        <v>230</v>
      </c>
      <c r="B17" s="21"/>
      <c r="C17" s="18"/>
      <c r="D17" s="18"/>
      <c r="E17" s="19"/>
      <c r="F17" s="17">
        <v>0.2</v>
      </c>
      <c r="G17" s="18"/>
      <c r="H17" s="18"/>
      <c r="I17" s="18"/>
      <c r="J17" s="18"/>
      <c r="K17" s="20"/>
      <c r="L17" s="17">
        <v>0.2</v>
      </c>
      <c r="M17" s="18">
        <v>0.2</v>
      </c>
      <c r="N17" s="18">
        <v>0.2</v>
      </c>
      <c r="O17" s="18">
        <v>0.2</v>
      </c>
      <c r="P17" s="18">
        <v>0.1</v>
      </c>
      <c r="Q17" s="18">
        <v>0.1</v>
      </c>
      <c r="R17" s="20"/>
    </row>
    <row r="18" spans="1:18" ht="15">
      <c r="A18" s="133" t="s">
        <v>503</v>
      </c>
      <c r="B18" s="21"/>
      <c r="C18" s="18"/>
      <c r="D18" s="18"/>
      <c r="E18" s="19"/>
      <c r="F18" s="17">
        <v>0.2</v>
      </c>
      <c r="G18" s="18">
        <v>0.1</v>
      </c>
      <c r="H18" s="18"/>
      <c r="I18" s="18"/>
      <c r="J18" s="18"/>
      <c r="K18" s="20"/>
      <c r="L18" s="17">
        <v>0.2</v>
      </c>
      <c r="M18" s="18">
        <v>0.2</v>
      </c>
      <c r="N18" s="18">
        <v>0.2</v>
      </c>
      <c r="O18" s="18">
        <v>0.2</v>
      </c>
      <c r="P18" s="18">
        <v>0.1</v>
      </c>
      <c r="Q18" s="18">
        <v>0.2</v>
      </c>
      <c r="R18" s="20">
        <v>0.1</v>
      </c>
    </row>
    <row r="19" spans="1:18" ht="15">
      <c r="A19" s="133" t="s">
        <v>232</v>
      </c>
      <c r="B19" s="21"/>
      <c r="C19" s="18"/>
      <c r="D19" s="18"/>
      <c r="E19" s="19"/>
      <c r="F19" s="17">
        <v>0.2</v>
      </c>
      <c r="G19" s="18">
        <v>0.2</v>
      </c>
      <c r="H19" s="18"/>
      <c r="I19" s="18">
        <v>0.2</v>
      </c>
      <c r="J19" s="18">
        <v>0.2</v>
      </c>
      <c r="K19" s="20"/>
      <c r="L19" s="17">
        <v>0.2</v>
      </c>
      <c r="M19" s="18">
        <v>0.2</v>
      </c>
      <c r="N19" s="18">
        <v>0.2</v>
      </c>
      <c r="O19" s="18"/>
      <c r="P19" s="18"/>
      <c r="Q19" s="18">
        <v>0.2</v>
      </c>
      <c r="R19" s="20"/>
    </row>
    <row r="20" spans="1:18" ht="15">
      <c r="A20" s="133" t="s">
        <v>234</v>
      </c>
      <c r="B20" s="87">
        <v>0.2</v>
      </c>
      <c r="C20" s="82"/>
      <c r="D20" s="82"/>
      <c r="E20" s="124"/>
      <c r="F20" s="90">
        <v>0.2</v>
      </c>
      <c r="G20" s="82">
        <v>0.2</v>
      </c>
      <c r="H20" s="82"/>
      <c r="I20" s="82">
        <v>0.2</v>
      </c>
      <c r="J20" s="82">
        <v>0.2</v>
      </c>
      <c r="K20" s="83"/>
      <c r="L20" s="90">
        <v>0.2</v>
      </c>
      <c r="M20" s="82"/>
      <c r="N20" s="82"/>
      <c r="O20" s="82">
        <v>0.2</v>
      </c>
      <c r="P20" s="82">
        <v>0.2</v>
      </c>
      <c r="Q20" s="82">
        <v>0.2</v>
      </c>
      <c r="R20" s="83">
        <v>0.2</v>
      </c>
    </row>
    <row r="21" spans="1:18" ht="15">
      <c r="A21" s="133" t="s">
        <v>504</v>
      </c>
      <c r="B21" s="21">
        <v>0.2</v>
      </c>
      <c r="C21" s="18"/>
      <c r="D21" s="18"/>
      <c r="E21" s="19"/>
      <c r="F21" s="17">
        <v>0.2</v>
      </c>
      <c r="G21" s="18">
        <v>0.2</v>
      </c>
      <c r="H21" s="18"/>
      <c r="I21" s="82">
        <v>0.2</v>
      </c>
      <c r="J21" s="18">
        <v>0.2</v>
      </c>
      <c r="K21" s="20"/>
      <c r="L21" s="17">
        <v>0.2</v>
      </c>
      <c r="M21" s="18"/>
      <c r="N21" s="18"/>
      <c r="O21" s="18">
        <v>0.2</v>
      </c>
      <c r="P21" s="18">
        <v>0.2</v>
      </c>
      <c r="Q21" s="18">
        <v>0.2</v>
      </c>
      <c r="R21" s="20">
        <v>0.2</v>
      </c>
    </row>
    <row r="22" spans="1:18" ht="15">
      <c r="A22" s="133" t="s">
        <v>505</v>
      </c>
      <c r="B22" s="21">
        <v>0.2</v>
      </c>
      <c r="C22" s="18"/>
      <c r="D22" s="18"/>
      <c r="E22" s="19"/>
      <c r="F22" s="17">
        <v>0.2</v>
      </c>
      <c r="G22" s="18">
        <v>0.2</v>
      </c>
      <c r="H22" s="18"/>
      <c r="I22" s="82">
        <v>0.2</v>
      </c>
      <c r="J22" s="18">
        <v>0.2</v>
      </c>
      <c r="K22" s="20"/>
      <c r="L22" s="17">
        <v>0.2</v>
      </c>
      <c r="M22" s="18"/>
      <c r="N22" s="18"/>
      <c r="O22" s="18">
        <v>0.2</v>
      </c>
      <c r="P22" s="18">
        <v>0.2</v>
      </c>
      <c r="Q22" s="18">
        <v>0.2</v>
      </c>
      <c r="R22" s="20">
        <v>0.2</v>
      </c>
    </row>
    <row r="23" spans="1:18" ht="15">
      <c r="A23" s="133" t="s">
        <v>235</v>
      </c>
      <c r="B23" s="21">
        <v>0.2</v>
      </c>
      <c r="C23" s="18"/>
      <c r="D23" s="18"/>
      <c r="E23" s="19"/>
      <c r="F23" s="17">
        <v>0.2</v>
      </c>
      <c r="G23" s="18">
        <v>0.2</v>
      </c>
      <c r="H23" s="18"/>
      <c r="I23" s="82">
        <v>0.2</v>
      </c>
      <c r="J23" s="18">
        <v>0.2</v>
      </c>
      <c r="K23" s="20"/>
      <c r="L23" s="17">
        <v>0.2</v>
      </c>
      <c r="M23" s="18"/>
      <c r="N23" s="18"/>
      <c r="O23" s="18">
        <v>0.2</v>
      </c>
      <c r="P23" s="18">
        <v>0.2</v>
      </c>
      <c r="Q23" s="18">
        <v>0.2</v>
      </c>
      <c r="R23" s="20">
        <v>0.2</v>
      </c>
    </row>
    <row r="24" spans="1:18" ht="15">
      <c r="A24" s="133" t="s">
        <v>235</v>
      </c>
      <c r="B24" s="21">
        <v>0.2</v>
      </c>
      <c r="C24" s="18"/>
      <c r="D24" s="18"/>
      <c r="E24" s="19"/>
      <c r="F24" s="17">
        <v>0.2</v>
      </c>
      <c r="G24" s="18">
        <v>0.2</v>
      </c>
      <c r="H24" s="18"/>
      <c r="I24" s="82">
        <v>0.2</v>
      </c>
      <c r="J24" s="18">
        <v>0.2</v>
      </c>
      <c r="K24" s="20"/>
      <c r="L24" s="17">
        <v>0.2</v>
      </c>
      <c r="M24" s="18"/>
      <c r="N24" s="18"/>
      <c r="O24" s="18">
        <v>0.2</v>
      </c>
      <c r="P24" s="18">
        <v>0.2</v>
      </c>
      <c r="Q24" s="18">
        <v>0.2</v>
      </c>
      <c r="R24" s="20">
        <v>0.2</v>
      </c>
    </row>
    <row r="25" spans="1:18" ht="15">
      <c r="A25" s="134" t="s">
        <v>236</v>
      </c>
      <c r="B25" s="21">
        <v>0.2</v>
      </c>
      <c r="C25" s="18"/>
      <c r="D25" s="18"/>
      <c r="E25" s="19"/>
      <c r="F25" s="17">
        <v>0.2</v>
      </c>
      <c r="G25" s="18">
        <v>0.2</v>
      </c>
      <c r="H25" s="18"/>
      <c r="I25" s="82">
        <v>0.2</v>
      </c>
      <c r="J25" s="18">
        <v>0.2</v>
      </c>
      <c r="K25" s="20"/>
      <c r="L25" s="17">
        <v>0.2</v>
      </c>
      <c r="M25" s="18"/>
      <c r="N25" s="18"/>
      <c r="O25" s="18">
        <v>0.2</v>
      </c>
      <c r="P25" s="18">
        <v>0.2</v>
      </c>
      <c r="Q25" s="18">
        <v>0.2</v>
      </c>
      <c r="R25" s="20">
        <v>0.2</v>
      </c>
    </row>
    <row r="26" spans="1:18" ht="15">
      <c r="A26" s="134" t="s">
        <v>528</v>
      </c>
      <c r="B26" s="21">
        <v>0.2</v>
      </c>
      <c r="C26" s="18"/>
      <c r="D26" s="18"/>
      <c r="E26" s="19"/>
      <c r="F26" s="17">
        <v>0.2</v>
      </c>
      <c r="G26" s="18">
        <v>0.2</v>
      </c>
      <c r="H26" s="18"/>
      <c r="I26" s="82">
        <v>0.2</v>
      </c>
      <c r="J26" s="18">
        <v>0.2</v>
      </c>
      <c r="K26" s="20"/>
      <c r="L26" s="17">
        <v>0.2</v>
      </c>
      <c r="M26" s="18"/>
      <c r="N26" s="18"/>
      <c r="O26" s="18">
        <v>0.2</v>
      </c>
      <c r="P26" s="18">
        <v>0.2</v>
      </c>
      <c r="Q26" s="18">
        <v>0.2</v>
      </c>
      <c r="R26" s="20">
        <v>0.2</v>
      </c>
    </row>
    <row r="27" spans="1:18" ht="15">
      <c r="A27" s="134" t="s">
        <v>238</v>
      </c>
      <c r="B27" s="21"/>
      <c r="C27" s="18"/>
      <c r="D27" s="18"/>
      <c r="E27" s="19"/>
      <c r="F27" s="17">
        <v>0.2</v>
      </c>
      <c r="G27" s="18"/>
      <c r="H27" s="18"/>
      <c r="I27" s="82"/>
      <c r="J27" s="18"/>
      <c r="K27" s="20"/>
      <c r="L27" s="17">
        <v>0.2</v>
      </c>
      <c r="M27" s="18">
        <v>0.1</v>
      </c>
      <c r="N27" s="18">
        <v>0.2</v>
      </c>
      <c r="O27" s="18">
        <v>0.2</v>
      </c>
      <c r="P27" s="18">
        <v>0.2</v>
      </c>
      <c r="Q27" s="18">
        <v>0.2</v>
      </c>
      <c r="R27" s="20"/>
    </row>
    <row r="28" spans="1:18" ht="15">
      <c r="A28" s="134" t="s">
        <v>325</v>
      </c>
      <c r="B28" s="21"/>
      <c r="C28" s="18"/>
      <c r="D28" s="18"/>
      <c r="E28" s="19"/>
      <c r="F28" s="17">
        <v>0.2</v>
      </c>
      <c r="G28" s="18">
        <v>0.2</v>
      </c>
      <c r="H28" s="18"/>
      <c r="I28" s="82">
        <v>0.2</v>
      </c>
      <c r="J28" s="18">
        <v>0.2</v>
      </c>
      <c r="K28" s="20"/>
      <c r="L28" s="17"/>
      <c r="M28" s="18"/>
      <c r="N28" s="18"/>
      <c r="O28" s="18"/>
      <c r="P28" s="18"/>
      <c r="Q28" s="18"/>
      <c r="R28" s="20"/>
    </row>
    <row r="29" spans="1:18" ht="15">
      <c r="A29" s="134" t="s">
        <v>525</v>
      </c>
      <c r="B29" s="21"/>
      <c r="C29" s="18"/>
      <c r="D29" s="18"/>
      <c r="E29" s="19"/>
      <c r="F29" s="17">
        <v>0.2</v>
      </c>
      <c r="G29" s="18">
        <v>0.2</v>
      </c>
      <c r="H29" s="18"/>
      <c r="I29" s="82">
        <v>0.2</v>
      </c>
      <c r="J29" s="18">
        <v>0.2</v>
      </c>
      <c r="K29" s="20">
        <v>0.1</v>
      </c>
      <c r="L29" s="17"/>
      <c r="M29" s="18"/>
      <c r="N29" s="18">
        <v>0.1</v>
      </c>
      <c r="O29" s="18"/>
      <c r="P29" s="18"/>
      <c r="Q29" s="18"/>
      <c r="R29" s="20"/>
    </row>
    <row r="30" spans="1:18" ht="15">
      <c r="A30" s="134" t="s">
        <v>526</v>
      </c>
      <c r="B30" s="21"/>
      <c r="C30" s="18"/>
      <c r="D30" s="18"/>
      <c r="E30" s="19"/>
      <c r="F30" s="17">
        <v>0.2</v>
      </c>
      <c r="G30" s="18">
        <v>0.2</v>
      </c>
      <c r="H30" s="18"/>
      <c r="I30" s="82">
        <v>0.2</v>
      </c>
      <c r="J30" s="18">
        <v>0.2</v>
      </c>
      <c r="K30" s="20"/>
      <c r="L30" s="17"/>
      <c r="M30" s="18"/>
      <c r="N30" s="18"/>
      <c r="O30" s="18"/>
      <c r="P30" s="18"/>
      <c r="Q30" s="18"/>
      <c r="R30" s="20"/>
    </row>
    <row r="31" spans="1:18" ht="15">
      <c r="A31" s="134" t="s">
        <v>506</v>
      </c>
      <c r="B31" s="21"/>
      <c r="C31" s="18"/>
      <c r="D31" s="18"/>
      <c r="E31" s="19"/>
      <c r="F31" s="17">
        <v>0.2</v>
      </c>
      <c r="G31" s="18">
        <v>0.1</v>
      </c>
      <c r="H31" s="18"/>
      <c r="I31" s="82">
        <v>0.2</v>
      </c>
      <c r="J31" s="18">
        <v>0.1</v>
      </c>
      <c r="K31" s="20">
        <v>0.1</v>
      </c>
      <c r="L31" s="17"/>
      <c r="M31" s="18"/>
      <c r="N31" s="18">
        <v>0.1</v>
      </c>
      <c r="O31" s="18"/>
      <c r="P31" s="18"/>
      <c r="Q31" s="18"/>
      <c r="R31" s="20"/>
    </row>
    <row r="32" spans="1:18" ht="15">
      <c r="A32" s="134" t="s">
        <v>415</v>
      </c>
      <c r="B32" s="21"/>
      <c r="C32" s="18"/>
      <c r="D32" s="18"/>
      <c r="E32" s="19"/>
      <c r="F32" s="17">
        <v>0.2</v>
      </c>
      <c r="G32" s="18"/>
      <c r="H32" s="18"/>
      <c r="I32" s="82">
        <v>0.2</v>
      </c>
      <c r="J32" s="18">
        <v>0.2</v>
      </c>
      <c r="K32" s="20">
        <v>0.2</v>
      </c>
      <c r="L32" s="17"/>
      <c r="M32" s="18"/>
      <c r="N32" s="18"/>
      <c r="O32" s="18"/>
      <c r="P32" s="18"/>
      <c r="Q32" s="18"/>
      <c r="R32" s="20"/>
    </row>
    <row r="33" spans="1:18" ht="15">
      <c r="A33" s="134" t="s">
        <v>457</v>
      </c>
      <c r="B33" s="21"/>
      <c r="C33" s="18"/>
      <c r="D33" s="18"/>
      <c r="E33" s="19"/>
      <c r="F33" s="17">
        <v>0.2</v>
      </c>
      <c r="G33" s="18"/>
      <c r="H33" s="18"/>
      <c r="I33" s="82">
        <v>0.2</v>
      </c>
      <c r="J33" s="18">
        <v>0.2</v>
      </c>
      <c r="K33" s="20">
        <v>0.2</v>
      </c>
      <c r="L33" s="17"/>
      <c r="M33" s="18"/>
      <c r="N33" s="18"/>
      <c r="O33" s="18"/>
      <c r="P33" s="18"/>
      <c r="Q33" s="18"/>
      <c r="R33" s="20"/>
    </row>
    <row r="34" spans="1:18" ht="15">
      <c r="A34" s="134" t="s">
        <v>416</v>
      </c>
      <c r="B34" s="21"/>
      <c r="C34" s="18"/>
      <c r="D34" s="18"/>
      <c r="E34" s="19"/>
      <c r="F34" s="17">
        <v>0.2</v>
      </c>
      <c r="G34" s="18"/>
      <c r="H34" s="18"/>
      <c r="I34" s="82">
        <v>0.2</v>
      </c>
      <c r="J34" s="18">
        <v>0.2</v>
      </c>
      <c r="K34" s="20">
        <v>0.2</v>
      </c>
      <c r="L34" s="17"/>
      <c r="M34" s="18"/>
      <c r="N34" s="18"/>
      <c r="O34" s="18"/>
      <c r="P34" s="18"/>
      <c r="Q34" s="18"/>
      <c r="R34" s="20"/>
    </row>
    <row r="35" spans="1:18" ht="15">
      <c r="A35" s="134" t="s">
        <v>245</v>
      </c>
      <c r="B35" s="87"/>
      <c r="C35" s="82"/>
      <c r="D35" s="82"/>
      <c r="E35" s="124"/>
      <c r="F35" s="90">
        <v>0.2</v>
      </c>
      <c r="G35" s="82"/>
      <c r="H35" s="82"/>
      <c r="I35" s="82">
        <v>0.2</v>
      </c>
      <c r="J35" s="82">
        <v>0.1</v>
      </c>
      <c r="K35" s="83">
        <v>0.1</v>
      </c>
      <c r="L35" s="90"/>
      <c r="M35" s="82"/>
      <c r="N35" s="82">
        <v>0.1</v>
      </c>
      <c r="O35" s="82"/>
      <c r="P35" s="82"/>
      <c r="Q35" s="82"/>
      <c r="R35" s="83"/>
    </row>
    <row r="36" spans="1:18" ht="15">
      <c r="A36" s="134" t="s">
        <v>427</v>
      </c>
      <c r="B36" s="21"/>
      <c r="C36" s="18"/>
      <c r="D36" s="18"/>
      <c r="E36" s="19"/>
      <c r="F36" s="17">
        <v>0.2</v>
      </c>
      <c r="G36" s="18"/>
      <c r="H36" s="18"/>
      <c r="I36" s="18">
        <v>0.2</v>
      </c>
      <c r="J36" s="18">
        <v>0.2</v>
      </c>
      <c r="K36" s="20">
        <v>0.2</v>
      </c>
      <c r="L36" s="17"/>
      <c r="M36" s="18"/>
      <c r="N36" s="18"/>
      <c r="O36" s="18"/>
      <c r="P36" s="18"/>
      <c r="Q36" s="18"/>
      <c r="R36" s="20"/>
    </row>
    <row r="37" spans="1:18" ht="15">
      <c r="A37" s="134" t="s">
        <v>247</v>
      </c>
      <c r="B37" s="21"/>
      <c r="C37" s="18"/>
      <c r="D37" s="18"/>
      <c r="E37" s="19"/>
      <c r="F37" s="17">
        <v>0.2</v>
      </c>
      <c r="G37" s="18"/>
      <c r="H37" s="18"/>
      <c r="I37" s="18">
        <v>0.2</v>
      </c>
      <c r="J37" s="18">
        <v>0.2</v>
      </c>
      <c r="K37" s="20">
        <v>0.2</v>
      </c>
      <c r="L37" s="17"/>
      <c r="M37" s="18"/>
      <c r="N37" s="18"/>
      <c r="O37" s="18"/>
      <c r="P37" s="18"/>
      <c r="Q37" s="18"/>
      <c r="R37" s="20"/>
    </row>
    <row r="38" spans="1:18" ht="15">
      <c r="A38" s="134" t="s">
        <v>527</v>
      </c>
      <c r="B38" s="87"/>
      <c r="C38" s="82"/>
      <c r="D38" s="82"/>
      <c r="E38" s="124"/>
      <c r="F38" s="90">
        <v>0.2</v>
      </c>
      <c r="G38" s="82">
        <v>0.2</v>
      </c>
      <c r="H38" s="82"/>
      <c r="I38" s="82">
        <v>0.2</v>
      </c>
      <c r="J38" s="82">
        <v>0.2</v>
      </c>
      <c r="K38" s="83">
        <v>0.2</v>
      </c>
      <c r="L38" s="90"/>
      <c r="M38" s="82"/>
      <c r="N38" s="82">
        <v>0.1</v>
      </c>
      <c r="O38" s="82"/>
      <c r="P38" s="82"/>
      <c r="Q38" s="82"/>
      <c r="R38" s="83"/>
    </row>
    <row r="39" spans="1:18" ht="15">
      <c r="A39" s="134" t="s">
        <v>507</v>
      </c>
      <c r="B39" s="87"/>
      <c r="C39" s="82"/>
      <c r="D39" s="82"/>
      <c r="E39" s="124"/>
      <c r="F39" s="90"/>
      <c r="G39" s="82">
        <v>0.2</v>
      </c>
      <c r="H39" s="82"/>
      <c r="I39" s="82">
        <v>0.2</v>
      </c>
      <c r="J39" s="82">
        <v>0.2</v>
      </c>
      <c r="K39" s="83"/>
      <c r="L39" s="90"/>
      <c r="M39" s="82"/>
      <c r="N39" s="82"/>
      <c r="O39" s="82"/>
      <c r="P39" s="82"/>
      <c r="Q39" s="82"/>
      <c r="R39" s="83"/>
    </row>
    <row r="40" spans="1:18" ht="15">
      <c r="A40" s="134" t="s">
        <v>508</v>
      </c>
      <c r="B40" s="87"/>
      <c r="C40" s="82"/>
      <c r="D40" s="82"/>
      <c r="E40" s="124"/>
      <c r="F40" s="90">
        <v>0.2</v>
      </c>
      <c r="G40" s="82">
        <v>0.2</v>
      </c>
      <c r="H40" s="82"/>
      <c r="I40" s="82">
        <v>0.2</v>
      </c>
      <c r="J40" s="82">
        <v>0.2</v>
      </c>
      <c r="K40" s="83"/>
      <c r="L40" s="90">
        <v>0.2</v>
      </c>
      <c r="M40" s="82">
        <v>0.2</v>
      </c>
      <c r="N40" s="82">
        <v>0.2</v>
      </c>
      <c r="O40" s="82"/>
      <c r="P40" s="82"/>
      <c r="Q40" s="82">
        <v>0.2</v>
      </c>
      <c r="R40" s="83"/>
    </row>
    <row r="41" spans="1:18" ht="15">
      <c r="A41" s="134" t="s">
        <v>509</v>
      </c>
      <c r="B41" s="21"/>
      <c r="C41" s="18"/>
      <c r="D41" s="18"/>
      <c r="E41" s="19"/>
      <c r="F41" s="17">
        <v>0.2</v>
      </c>
      <c r="G41" s="18">
        <v>0.2</v>
      </c>
      <c r="H41" s="18"/>
      <c r="I41" s="82">
        <v>0.2</v>
      </c>
      <c r="J41" s="18"/>
      <c r="K41" s="20"/>
      <c r="L41" s="17"/>
      <c r="M41" s="18">
        <v>0.2</v>
      </c>
      <c r="N41" s="18"/>
      <c r="O41" s="18"/>
      <c r="P41" s="18"/>
      <c r="Q41" s="18"/>
      <c r="R41" s="20"/>
    </row>
    <row r="42" spans="1:18" ht="15">
      <c r="A42" s="134" t="s">
        <v>510</v>
      </c>
      <c r="B42" s="21"/>
      <c r="C42" s="18"/>
      <c r="D42" s="18"/>
      <c r="E42" s="19"/>
      <c r="F42" s="17">
        <v>0.2</v>
      </c>
      <c r="G42" s="18">
        <v>0.2</v>
      </c>
      <c r="H42" s="18"/>
      <c r="I42" s="82">
        <v>0.2</v>
      </c>
      <c r="J42" s="18"/>
      <c r="K42" s="20"/>
      <c r="L42" s="17"/>
      <c r="M42" s="18">
        <v>0.2</v>
      </c>
      <c r="N42" s="18"/>
      <c r="O42" s="18"/>
      <c r="P42" s="18"/>
      <c r="Q42" s="18"/>
      <c r="R42" s="20"/>
    </row>
    <row r="43" spans="1:18" ht="15">
      <c r="A43" s="134" t="s">
        <v>511</v>
      </c>
      <c r="B43" s="87"/>
      <c r="C43" s="82"/>
      <c r="D43" s="82"/>
      <c r="E43" s="124"/>
      <c r="F43" s="90">
        <v>0.2</v>
      </c>
      <c r="G43" s="82">
        <v>0.1</v>
      </c>
      <c r="H43" s="82"/>
      <c r="I43" s="82"/>
      <c r="J43" s="82"/>
      <c r="K43" s="83"/>
      <c r="L43" s="90">
        <v>0.2</v>
      </c>
      <c r="M43" s="82"/>
      <c r="N43" s="82">
        <v>0.1</v>
      </c>
      <c r="O43" s="82">
        <v>0.2</v>
      </c>
      <c r="P43" s="82">
        <v>0.2</v>
      </c>
      <c r="Q43" s="82">
        <v>0.2</v>
      </c>
      <c r="R43" s="83">
        <v>0.1</v>
      </c>
    </row>
    <row r="44" spans="1:18" ht="15">
      <c r="A44" s="134" t="s">
        <v>512</v>
      </c>
      <c r="B44" s="87">
        <v>0.1</v>
      </c>
      <c r="C44" s="82"/>
      <c r="D44" s="82"/>
      <c r="E44" s="124"/>
      <c r="F44" s="90">
        <v>0.2</v>
      </c>
      <c r="G44" s="82">
        <v>0.1</v>
      </c>
      <c r="H44" s="82"/>
      <c r="I44" s="82">
        <v>0.1</v>
      </c>
      <c r="J44" s="82">
        <v>0.1</v>
      </c>
      <c r="K44" s="83">
        <v>0.1</v>
      </c>
      <c r="L44" s="90">
        <v>0.2</v>
      </c>
      <c r="M44" s="82"/>
      <c r="N44" s="82">
        <v>0.2</v>
      </c>
      <c r="O44" s="82">
        <v>0.1</v>
      </c>
      <c r="P44" s="82">
        <v>0.1</v>
      </c>
      <c r="Q44" s="82">
        <v>0.2</v>
      </c>
      <c r="R44" s="83">
        <v>0.2</v>
      </c>
    </row>
    <row r="45" spans="1:18" ht="15">
      <c r="A45" s="134" t="s">
        <v>270</v>
      </c>
      <c r="B45" s="87"/>
      <c r="C45" s="82"/>
      <c r="D45" s="82"/>
      <c r="E45" s="124"/>
      <c r="F45" s="90"/>
      <c r="G45" s="82"/>
      <c r="H45" s="82"/>
      <c r="I45" s="82"/>
      <c r="J45" s="82"/>
      <c r="K45" s="83"/>
      <c r="L45" s="90"/>
      <c r="M45" s="82">
        <v>0.1</v>
      </c>
      <c r="N45" s="82"/>
      <c r="O45" s="82">
        <v>0.2</v>
      </c>
      <c r="P45" s="82">
        <v>0.2</v>
      </c>
      <c r="Q45" s="82">
        <v>0.1</v>
      </c>
      <c r="R45" s="83">
        <v>0.2</v>
      </c>
    </row>
    <row r="46" spans="1:18" ht="15">
      <c r="A46" s="134" t="s">
        <v>513</v>
      </c>
      <c r="B46" s="21"/>
      <c r="C46" s="18"/>
      <c r="D46" s="18"/>
      <c r="E46" s="19"/>
      <c r="F46" s="17"/>
      <c r="G46" s="18"/>
      <c r="H46" s="18"/>
      <c r="I46" s="18"/>
      <c r="J46" s="18"/>
      <c r="K46" s="20"/>
      <c r="L46" s="17"/>
      <c r="M46" s="18">
        <v>0.1</v>
      </c>
      <c r="N46" s="18"/>
      <c r="O46" s="18">
        <v>0.2</v>
      </c>
      <c r="P46" s="18">
        <v>0.2</v>
      </c>
      <c r="Q46" s="18">
        <v>0.1</v>
      </c>
      <c r="R46" s="20">
        <v>0.2</v>
      </c>
    </row>
    <row r="47" spans="1:18" ht="15">
      <c r="A47" s="134" t="s">
        <v>274</v>
      </c>
      <c r="B47" s="21"/>
      <c r="C47" s="18"/>
      <c r="D47" s="18"/>
      <c r="E47" s="19"/>
      <c r="F47" s="17">
        <v>0.2</v>
      </c>
      <c r="G47" s="18">
        <v>0.2</v>
      </c>
      <c r="H47" s="18"/>
      <c r="I47" s="18"/>
      <c r="J47" s="18">
        <v>0.2</v>
      </c>
      <c r="K47" s="20"/>
      <c r="L47" s="17">
        <v>0.2</v>
      </c>
      <c r="M47" s="18">
        <v>0.2</v>
      </c>
      <c r="N47" s="18"/>
      <c r="O47" s="18"/>
      <c r="P47" s="18"/>
      <c r="Q47" s="18"/>
      <c r="R47" s="20"/>
    </row>
    <row r="48" spans="1:18" ht="15">
      <c r="A48" s="134" t="s">
        <v>514</v>
      </c>
      <c r="B48" s="87"/>
      <c r="C48" s="82"/>
      <c r="D48" s="82"/>
      <c r="E48" s="124"/>
      <c r="F48" s="90">
        <v>0.2</v>
      </c>
      <c r="G48" s="82">
        <v>0.2</v>
      </c>
      <c r="H48" s="82"/>
      <c r="I48" s="82"/>
      <c r="J48" s="82">
        <v>0.2</v>
      </c>
      <c r="K48" s="83"/>
      <c r="L48" s="90">
        <v>0.2</v>
      </c>
      <c r="M48" s="82">
        <v>0.2</v>
      </c>
      <c r="N48" s="82"/>
      <c r="O48" s="82"/>
      <c r="P48" s="82"/>
      <c r="Q48" s="82"/>
      <c r="R48" s="83"/>
    </row>
    <row r="49" spans="1:18" ht="15">
      <c r="A49" s="134" t="s">
        <v>515</v>
      </c>
      <c r="B49" s="87"/>
      <c r="C49" s="82"/>
      <c r="D49" s="82"/>
      <c r="E49" s="124"/>
      <c r="F49" s="90">
        <v>0.2</v>
      </c>
      <c r="G49" s="82">
        <v>0.2</v>
      </c>
      <c r="H49" s="82"/>
      <c r="I49" s="82"/>
      <c r="J49" s="82">
        <v>0.2</v>
      </c>
      <c r="K49" s="83"/>
      <c r="L49" s="90">
        <v>0.2</v>
      </c>
      <c r="M49" s="82">
        <v>0.2</v>
      </c>
      <c r="N49" s="82"/>
      <c r="O49" s="82"/>
      <c r="P49" s="82"/>
      <c r="Q49" s="82"/>
      <c r="R49" s="83"/>
    </row>
    <row r="50" spans="1:18" ht="15">
      <c r="A50" s="134" t="s">
        <v>462</v>
      </c>
      <c r="B50" s="87">
        <v>0.2</v>
      </c>
      <c r="C50" s="82"/>
      <c r="D50" s="82"/>
      <c r="E50" s="124"/>
      <c r="F50" s="90"/>
      <c r="G50" s="82"/>
      <c r="H50" s="82"/>
      <c r="I50" s="82"/>
      <c r="J50" s="82"/>
      <c r="K50" s="83"/>
      <c r="L50" s="90"/>
      <c r="M50" s="82">
        <v>0.2</v>
      </c>
      <c r="N50" s="82"/>
      <c r="O50" s="82">
        <v>0.2</v>
      </c>
      <c r="P50" s="82">
        <v>0.2</v>
      </c>
      <c r="Q50" s="82"/>
      <c r="R50" s="83"/>
    </row>
    <row r="51" spans="1:18" ht="15">
      <c r="A51" s="134" t="s">
        <v>516</v>
      </c>
      <c r="B51" s="21">
        <v>0.2</v>
      </c>
      <c r="C51" s="18"/>
      <c r="D51" s="18"/>
      <c r="E51" s="19"/>
      <c r="F51" s="17"/>
      <c r="G51" s="18"/>
      <c r="H51" s="18"/>
      <c r="I51" s="82"/>
      <c r="J51" s="18"/>
      <c r="K51" s="20"/>
      <c r="L51" s="17"/>
      <c r="M51" s="18">
        <v>0.2</v>
      </c>
      <c r="N51" s="18"/>
      <c r="O51" s="18">
        <v>0.2</v>
      </c>
      <c r="P51" s="18">
        <v>0.2</v>
      </c>
      <c r="Q51" s="18"/>
      <c r="R51" s="20"/>
    </row>
    <row r="52" spans="1:18" ht="15">
      <c r="A52" s="134" t="s">
        <v>517</v>
      </c>
      <c r="B52" s="21"/>
      <c r="C52" s="18"/>
      <c r="D52" s="18"/>
      <c r="E52" s="19"/>
      <c r="F52" s="17">
        <v>0.2</v>
      </c>
      <c r="G52" s="18"/>
      <c r="H52" s="18"/>
      <c r="I52" s="82"/>
      <c r="J52" s="18"/>
      <c r="K52" s="20"/>
      <c r="L52" s="17">
        <v>0.2</v>
      </c>
      <c r="M52" s="18"/>
      <c r="N52" s="18">
        <v>0.2</v>
      </c>
      <c r="O52" s="18"/>
      <c r="P52" s="18"/>
      <c r="Q52" s="18"/>
      <c r="R52" s="20"/>
    </row>
    <row r="53" spans="1:18" ht="15">
      <c r="A53" s="134" t="s">
        <v>518</v>
      </c>
      <c r="B53" s="21"/>
      <c r="C53" s="18"/>
      <c r="D53" s="18"/>
      <c r="E53" s="19"/>
      <c r="F53" s="17">
        <v>0.2</v>
      </c>
      <c r="G53" s="18"/>
      <c r="H53" s="18"/>
      <c r="I53" s="82"/>
      <c r="J53" s="18"/>
      <c r="K53" s="20"/>
      <c r="L53" s="17">
        <v>0.2</v>
      </c>
      <c r="M53" s="18"/>
      <c r="N53" s="18">
        <v>0.2</v>
      </c>
      <c r="O53" s="18"/>
      <c r="P53" s="18"/>
      <c r="Q53" s="18"/>
      <c r="R53" s="20"/>
    </row>
    <row r="54" spans="1:18" ht="15">
      <c r="A54" s="134" t="s">
        <v>43</v>
      </c>
      <c r="B54" s="87"/>
      <c r="C54" s="82"/>
      <c r="D54" s="82"/>
      <c r="E54" s="124"/>
      <c r="F54" s="90"/>
      <c r="G54" s="82">
        <v>0.2</v>
      </c>
      <c r="H54" s="82"/>
      <c r="I54" s="82">
        <v>0.2</v>
      </c>
      <c r="J54" s="82">
        <v>0.2</v>
      </c>
      <c r="K54" s="83"/>
      <c r="L54" s="90"/>
      <c r="M54" s="82"/>
      <c r="N54" s="82"/>
      <c r="O54" s="82"/>
      <c r="P54" s="82"/>
      <c r="Q54" s="82"/>
      <c r="R54" s="83"/>
    </row>
    <row r="55" spans="1:18" ht="15">
      <c r="A55" s="134" t="s">
        <v>349</v>
      </c>
      <c r="B55" s="87"/>
      <c r="C55" s="82"/>
      <c r="D55" s="82"/>
      <c r="E55" s="124"/>
      <c r="F55" s="90">
        <v>0.1</v>
      </c>
      <c r="G55" s="82">
        <v>0.2</v>
      </c>
      <c r="H55" s="82"/>
      <c r="I55" s="82">
        <v>0.2</v>
      </c>
      <c r="J55" s="82">
        <v>0.2</v>
      </c>
      <c r="K55" s="83"/>
      <c r="L55" s="90"/>
      <c r="M55" s="82"/>
      <c r="N55" s="82"/>
      <c r="O55" s="82"/>
      <c r="P55" s="82"/>
      <c r="Q55" s="82"/>
      <c r="R55" s="83"/>
    </row>
    <row r="56" spans="1:18" ht="15">
      <c r="A56" s="134" t="s">
        <v>286</v>
      </c>
      <c r="B56" s="87"/>
      <c r="C56" s="82"/>
      <c r="D56" s="82"/>
      <c r="E56" s="124"/>
      <c r="F56" s="90">
        <v>0.2</v>
      </c>
      <c r="G56" s="82"/>
      <c r="H56" s="82"/>
      <c r="I56" s="82"/>
      <c r="J56" s="82"/>
      <c r="K56" s="83"/>
      <c r="L56" s="90">
        <v>0.2</v>
      </c>
      <c r="M56" s="82">
        <v>0.2</v>
      </c>
      <c r="N56" s="82">
        <v>0.1</v>
      </c>
      <c r="O56" s="82">
        <v>0.2</v>
      </c>
      <c r="P56" s="82">
        <v>0.2</v>
      </c>
      <c r="Q56" s="82">
        <v>0.2</v>
      </c>
      <c r="R56" s="83"/>
    </row>
    <row r="57" spans="1:18" ht="15">
      <c r="A57" s="134" t="s">
        <v>287</v>
      </c>
      <c r="B57" s="87">
        <v>0.2</v>
      </c>
      <c r="C57" s="82"/>
      <c r="D57" s="82"/>
      <c r="E57" s="124"/>
      <c r="F57" s="90">
        <v>0.2</v>
      </c>
      <c r="G57" s="82"/>
      <c r="H57" s="82"/>
      <c r="I57" s="82"/>
      <c r="J57" s="82"/>
      <c r="K57" s="83"/>
      <c r="L57" s="90">
        <v>0.2</v>
      </c>
      <c r="M57" s="82">
        <v>0.2</v>
      </c>
      <c r="N57" s="82"/>
      <c r="O57" s="82">
        <v>0.2</v>
      </c>
      <c r="P57" s="82">
        <v>0.2</v>
      </c>
      <c r="Q57" s="82">
        <v>0.2</v>
      </c>
      <c r="R57" s="83"/>
    </row>
    <row r="58" spans="1:18" ht="15">
      <c r="A58" s="134" t="s">
        <v>519</v>
      </c>
      <c r="B58" s="21"/>
      <c r="C58" s="18"/>
      <c r="D58" s="18"/>
      <c r="E58" s="19"/>
      <c r="F58" s="17">
        <v>0.2</v>
      </c>
      <c r="G58" s="18">
        <v>0.1</v>
      </c>
      <c r="H58" s="18"/>
      <c r="I58" s="18">
        <v>0.2</v>
      </c>
      <c r="J58" s="18">
        <v>0.1</v>
      </c>
      <c r="K58" s="20">
        <v>0.2</v>
      </c>
      <c r="L58" s="17"/>
      <c r="M58" s="18"/>
      <c r="N58" s="18">
        <v>0.2</v>
      </c>
      <c r="O58" s="18"/>
      <c r="P58" s="18"/>
      <c r="Q58" s="18">
        <v>0.2</v>
      </c>
      <c r="R58" s="20"/>
    </row>
    <row r="59" spans="1:18" ht="15">
      <c r="A59" s="134" t="s">
        <v>290</v>
      </c>
      <c r="B59" s="21"/>
      <c r="C59" s="18"/>
      <c r="D59" s="18"/>
      <c r="E59" s="19"/>
      <c r="F59" s="17">
        <v>0.2</v>
      </c>
      <c r="G59" s="18">
        <v>0.2</v>
      </c>
      <c r="H59" s="18"/>
      <c r="I59" s="18">
        <v>0.1</v>
      </c>
      <c r="J59" s="18">
        <v>0.1</v>
      </c>
      <c r="K59" s="20"/>
      <c r="L59" s="17">
        <v>0.2</v>
      </c>
      <c r="M59" s="18">
        <v>0.1</v>
      </c>
      <c r="N59" s="18">
        <v>0.1</v>
      </c>
      <c r="O59" s="18"/>
      <c r="P59" s="18"/>
      <c r="Q59" s="18"/>
      <c r="R59" s="20"/>
    </row>
    <row r="60" spans="1:18" ht="15">
      <c r="A60" s="134" t="s">
        <v>291</v>
      </c>
      <c r="B60" s="21">
        <v>0.2</v>
      </c>
      <c r="C60" s="18"/>
      <c r="D60" s="18"/>
      <c r="E60" s="19"/>
      <c r="F60" s="17">
        <v>0.2</v>
      </c>
      <c r="G60" s="18"/>
      <c r="H60" s="18"/>
      <c r="I60" s="18"/>
      <c r="J60" s="18"/>
      <c r="K60" s="20"/>
      <c r="L60" s="17">
        <v>0.2</v>
      </c>
      <c r="M60" s="18"/>
      <c r="N60" s="18">
        <v>0.2</v>
      </c>
      <c r="O60" s="18">
        <v>0.2</v>
      </c>
      <c r="P60" s="18">
        <v>0.2</v>
      </c>
      <c r="Q60" s="18">
        <v>0.1</v>
      </c>
      <c r="R60" s="20">
        <v>0.2</v>
      </c>
    </row>
    <row r="61" spans="1:18" ht="15">
      <c r="A61" s="134" t="s">
        <v>18</v>
      </c>
      <c r="B61" s="87"/>
      <c r="C61" s="82"/>
      <c r="D61" s="82"/>
      <c r="E61" s="124"/>
      <c r="F61" s="90">
        <v>0.2</v>
      </c>
      <c r="G61" s="82"/>
      <c r="H61" s="82"/>
      <c r="I61" s="82">
        <v>0.2</v>
      </c>
      <c r="J61" s="82">
        <v>0.2</v>
      </c>
      <c r="K61" s="83"/>
      <c r="L61" s="90"/>
      <c r="M61" s="82"/>
      <c r="N61" s="82"/>
      <c r="O61" s="82"/>
      <c r="P61" s="82"/>
      <c r="Q61" s="82"/>
      <c r="R61" s="83"/>
    </row>
    <row r="62" spans="1:18" ht="15">
      <c r="A62" s="134" t="s">
        <v>520</v>
      </c>
      <c r="B62" s="87"/>
      <c r="C62" s="82"/>
      <c r="D62" s="82"/>
      <c r="E62" s="124"/>
      <c r="F62" s="90">
        <v>0.2</v>
      </c>
      <c r="G62" s="82"/>
      <c r="H62" s="82"/>
      <c r="I62" s="82">
        <v>0.2</v>
      </c>
      <c r="J62" s="82">
        <v>0.2</v>
      </c>
      <c r="K62" s="83"/>
      <c r="L62" s="90"/>
      <c r="M62" s="82"/>
      <c r="N62" s="82"/>
      <c r="O62" s="82"/>
      <c r="P62" s="82"/>
      <c r="Q62" s="82"/>
      <c r="R62" s="83"/>
    </row>
    <row r="63" spans="1:18" ht="15">
      <c r="A63" s="134" t="s">
        <v>521</v>
      </c>
      <c r="B63" s="87"/>
      <c r="C63" s="82"/>
      <c r="D63" s="82"/>
      <c r="E63" s="124"/>
      <c r="F63" s="90">
        <v>0.2</v>
      </c>
      <c r="G63" s="82">
        <v>0.1</v>
      </c>
      <c r="H63" s="82"/>
      <c r="I63" s="82"/>
      <c r="J63" s="82"/>
      <c r="K63" s="83"/>
      <c r="L63" s="90">
        <v>0.2</v>
      </c>
      <c r="M63" s="82">
        <v>0.2</v>
      </c>
      <c r="N63" s="82">
        <v>0.2</v>
      </c>
      <c r="O63" s="82">
        <v>0.1</v>
      </c>
      <c r="P63" s="82">
        <v>0.1</v>
      </c>
      <c r="Q63" s="82">
        <v>0.2</v>
      </c>
      <c r="R63" s="83">
        <v>0.1</v>
      </c>
    </row>
    <row r="64" spans="1:18" ht="15">
      <c r="A64" s="134" t="s">
        <v>522</v>
      </c>
      <c r="B64" s="87"/>
      <c r="C64" s="82"/>
      <c r="D64" s="82"/>
      <c r="E64" s="124"/>
      <c r="F64" s="90">
        <v>0.2</v>
      </c>
      <c r="G64" s="82"/>
      <c r="H64" s="82"/>
      <c r="I64" s="82">
        <v>0.2</v>
      </c>
      <c r="J64" s="82">
        <v>0.1</v>
      </c>
      <c r="K64" s="83">
        <v>0.1</v>
      </c>
      <c r="L64" s="90"/>
      <c r="M64" s="82"/>
      <c r="N64" s="82">
        <v>0.1</v>
      </c>
      <c r="O64" s="82"/>
      <c r="P64" s="82"/>
      <c r="Q64" s="82"/>
      <c r="R64" s="83"/>
    </row>
    <row r="65" spans="1:18" ht="15.75" thickBot="1">
      <c r="A65" s="135" t="s">
        <v>355</v>
      </c>
      <c r="B65" s="88"/>
      <c r="C65" s="84"/>
      <c r="D65" s="84"/>
      <c r="E65" s="136"/>
      <c r="F65" s="91">
        <v>0.2</v>
      </c>
      <c r="G65" s="84"/>
      <c r="H65" s="84"/>
      <c r="I65" s="84"/>
      <c r="J65" s="84"/>
      <c r="K65" s="85"/>
      <c r="L65" s="91">
        <v>0.2</v>
      </c>
      <c r="M65" s="84">
        <v>0.1</v>
      </c>
      <c r="N65" s="84">
        <v>0.2</v>
      </c>
      <c r="O65" s="84">
        <v>0.2</v>
      </c>
      <c r="P65" s="84"/>
      <c r="Q65" s="84">
        <v>0.2</v>
      </c>
      <c r="R65" s="85"/>
    </row>
  </sheetData>
  <sheetProtection password="B5DD" sheet="1" objects="1" scenarios="1"/>
  <mergeCells count="1">
    <mergeCell ref="T3:U4"/>
  </mergeCells>
  <conditionalFormatting sqref="B2:R65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B6" sqref="B6"/>
    </sheetView>
  </sheetViews>
  <sheetFormatPr defaultColWidth="11.421875" defaultRowHeight="15"/>
  <cols>
    <col min="1" max="1" width="45.7109375" style="0" customWidth="1"/>
    <col min="2" max="2" width="51.28125" style="128" customWidth="1"/>
  </cols>
  <sheetData>
    <row r="1" spans="1:2" ht="16.5" thickBot="1">
      <c r="A1" s="126" t="s">
        <v>34</v>
      </c>
      <c r="B1" s="126" t="s">
        <v>99</v>
      </c>
    </row>
    <row r="2" spans="1:7" ht="15">
      <c r="A2" s="93" t="s">
        <v>496</v>
      </c>
      <c r="B2" s="127">
        <v>6.64</v>
      </c>
      <c r="D2" s="101"/>
      <c r="E2" s="101"/>
      <c r="F2" s="101"/>
      <c r="G2" s="101"/>
    </row>
    <row r="3" spans="1:7" ht="15">
      <c r="A3" s="94" t="s">
        <v>497</v>
      </c>
      <c r="B3" s="125">
        <v>5</v>
      </c>
      <c r="D3" s="101"/>
      <c r="E3" s="101"/>
      <c r="F3" s="101"/>
      <c r="G3" s="101"/>
    </row>
    <row r="4" spans="1:7" ht="15">
      <c r="A4" s="94" t="s">
        <v>498</v>
      </c>
      <c r="B4" s="125">
        <v>5</v>
      </c>
      <c r="D4" s="101"/>
      <c r="E4" s="101"/>
      <c r="F4" s="101"/>
      <c r="G4" s="101"/>
    </row>
    <row r="5" spans="1:7" ht="30">
      <c r="A5" s="94" t="s">
        <v>206</v>
      </c>
      <c r="B5" s="125">
        <v>9.154</v>
      </c>
      <c r="D5" s="101"/>
      <c r="E5" s="101"/>
      <c r="F5" s="101"/>
      <c r="G5" s="101"/>
    </row>
    <row r="6" spans="1:7" ht="30">
      <c r="A6" s="94" t="s">
        <v>523</v>
      </c>
      <c r="B6" s="125">
        <v>10.744</v>
      </c>
      <c r="D6" s="101"/>
      <c r="E6" s="101"/>
      <c r="F6" s="101"/>
      <c r="G6" s="101"/>
    </row>
    <row r="7" spans="1:7" ht="45">
      <c r="A7" s="94" t="s">
        <v>524</v>
      </c>
      <c r="B7" s="125">
        <v>6.967</v>
      </c>
      <c r="D7" s="101"/>
      <c r="E7" s="101"/>
      <c r="F7" s="101"/>
      <c r="G7" s="101"/>
    </row>
    <row r="8" spans="1:2" ht="15">
      <c r="A8" s="94" t="s">
        <v>499</v>
      </c>
      <c r="B8" s="125">
        <v>5.946</v>
      </c>
    </row>
    <row r="9" spans="1:2" ht="15.75" thickBot="1">
      <c r="A9" s="94" t="s">
        <v>50</v>
      </c>
      <c r="B9" s="125">
        <v>5</v>
      </c>
    </row>
    <row r="10" spans="1:5" ht="15">
      <c r="A10" s="94" t="s">
        <v>500</v>
      </c>
      <c r="B10" s="125">
        <v>11.256</v>
      </c>
      <c r="D10" s="237" t="s">
        <v>203</v>
      </c>
      <c r="E10" s="238"/>
    </row>
    <row r="11" spans="1:5" ht="30.75" thickBot="1">
      <c r="A11" s="94" t="s">
        <v>501</v>
      </c>
      <c r="B11" s="125">
        <v>11.55</v>
      </c>
      <c r="D11" s="239"/>
      <c r="E11" s="240"/>
    </row>
    <row r="12" spans="1:5" ht="15.75" thickBot="1">
      <c r="A12" s="94" t="s">
        <v>212</v>
      </c>
      <c r="B12" s="125">
        <v>10.28</v>
      </c>
      <c r="D12" s="114" t="s">
        <v>201</v>
      </c>
      <c r="E12" s="114" t="s">
        <v>202</v>
      </c>
    </row>
    <row r="13" spans="1:5" ht="30.75" thickBot="1">
      <c r="A13" s="94" t="s">
        <v>502</v>
      </c>
      <c r="B13" s="125">
        <v>8.96</v>
      </c>
      <c r="D13" s="157" t="e">
        <f>INDEX($B$2:$B$51,MATCH('NOTAS  CIENCIAS'!$I$19,$A$2:$A$51,0),MATCH('NOTAS  CIENCIAS'!$H$23,$B$1,0))</f>
        <v>#N/A</v>
      </c>
      <c r="E13" s="158" t="e">
        <f>INDEX($B$2:$B$51,MATCH('NOTAS  CCSS-HUMANAS'!$I$19,$A$2:$A$51,0),MATCH('NOTAS  CCSS-HUMANAS'!$H$23,$B$1,0))</f>
        <v>#N/A</v>
      </c>
    </row>
    <row r="14" spans="1:2" ht="15">
      <c r="A14" s="94" t="s">
        <v>312</v>
      </c>
      <c r="B14" s="125">
        <v>5</v>
      </c>
    </row>
    <row r="15" spans="1:2" ht="30">
      <c r="A15" s="94" t="s">
        <v>451</v>
      </c>
      <c r="B15" s="125">
        <v>5</v>
      </c>
    </row>
    <row r="16" spans="1:2" ht="15">
      <c r="A16" s="94" t="s">
        <v>223</v>
      </c>
      <c r="B16" s="125">
        <v>9.024</v>
      </c>
    </row>
    <row r="17" spans="1:2" ht="15">
      <c r="A17" s="94" t="s">
        <v>230</v>
      </c>
      <c r="B17" s="125">
        <v>7.548</v>
      </c>
    </row>
    <row r="18" spans="1:2" ht="30">
      <c r="A18" s="94" t="s">
        <v>503</v>
      </c>
      <c r="B18" s="125">
        <v>7.564</v>
      </c>
    </row>
    <row r="19" spans="1:2" ht="15">
      <c r="A19" s="94" t="s">
        <v>232</v>
      </c>
      <c r="B19" s="125">
        <v>5.63</v>
      </c>
    </row>
    <row r="20" spans="1:2" ht="15">
      <c r="A20" s="94" t="s">
        <v>234</v>
      </c>
      <c r="B20" s="125">
        <v>7.118</v>
      </c>
    </row>
    <row r="21" spans="1:2" ht="15">
      <c r="A21" s="94" t="s">
        <v>504</v>
      </c>
      <c r="B21" s="125">
        <v>5</v>
      </c>
    </row>
    <row r="22" spans="1:2" ht="15">
      <c r="A22" s="94" t="s">
        <v>505</v>
      </c>
      <c r="B22" s="125">
        <v>7.078</v>
      </c>
    </row>
    <row r="23" spans="1:2" ht="30">
      <c r="A23" s="94" t="s">
        <v>235</v>
      </c>
      <c r="B23" s="125">
        <v>9.8</v>
      </c>
    </row>
    <row r="24" spans="1:2" ht="30">
      <c r="A24" s="94" t="s">
        <v>235</v>
      </c>
      <c r="B24" s="125">
        <v>8.966</v>
      </c>
    </row>
    <row r="25" spans="1:2" ht="15">
      <c r="A25" s="94" t="s">
        <v>236</v>
      </c>
      <c r="B25" s="125">
        <v>8.286</v>
      </c>
    </row>
    <row r="26" spans="1:2" ht="15">
      <c r="A26" s="94" t="s">
        <v>528</v>
      </c>
      <c r="B26" s="125">
        <v>6.44</v>
      </c>
    </row>
    <row r="27" spans="1:2" ht="15">
      <c r="A27" s="94" t="s">
        <v>238</v>
      </c>
      <c r="B27" s="125">
        <v>8.546</v>
      </c>
    </row>
    <row r="28" spans="1:2" ht="15">
      <c r="A28" s="94" t="s">
        <v>325</v>
      </c>
      <c r="B28" s="125">
        <v>5.514</v>
      </c>
    </row>
    <row r="29" spans="1:2" ht="30">
      <c r="A29" s="94" t="s">
        <v>525</v>
      </c>
      <c r="B29" s="125">
        <v>10.026</v>
      </c>
    </row>
    <row r="30" spans="1:2" ht="45">
      <c r="A30" s="94" t="s">
        <v>526</v>
      </c>
      <c r="B30" s="125">
        <v>5</v>
      </c>
    </row>
    <row r="31" spans="1:2" ht="15">
      <c r="A31" s="122" t="s">
        <v>506</v>
      </c>
      <c r="B31" s="125">
        <v>5.296</v>
      </c>
    </row>
    <row r="32" spans="1:2" ht="15">
      <c r="A32" s="122" t="s">
        <v>415</v>
      </c>
      <c r="B32" s="125">
        <v>5</v>
      </c>
    </row>
    <row r="33" spans="1:2" ht="15">
      <c r="A33" s="122" t="s">
        <v>457</v>
      </c>
      <c r="B33" s="125">
        <v>5.08</v>
      </c>
    </row>
    <row r="34" spans="1:2" ht="15">
      <c r="A34" s="122" t="s">
        <v>416</v>
      </c>
      <c r="B34" s="125">
        <v>5</v>
      </c>
    </row>
    <row r="35" spans="1:2" ht="15">
      <c r="A35" s="122" t="s">
        <v>245</v>
      </c>
      <c r="B35" s="125">
        <v>6.826</v>
      </c>
    </row>
    <row r="36" spans="1:2" ht="15">
      <c r="A36" s="122" t="s">
        <v>427</v>
      </c>
      <c r="B36" s="125">
        <v>5</v>
      </c>
    </row>
    <row r="37" spans="1:2" ht="15">
      <c r="A37" s="122" t="s">
        <v>247</v>
      </c>
      <c r="B37" s="125">
        <v>5.744</v>
      </c>
    </row>
    <row r="38" spans="1:2" ht="15">
      <c r="A38" s="122" t="s">
        <v>527</v>
      </c>
      <c r="B38" s="125">
        <v>9.6</v>
      </c>
    </row>
    <row r="39" spans="1:2" ht="15">
      <c r="A39" s="122" t="s">
        <v>507</v>
      </c>
      <c r="B39" s="125">
        <v>5</v>
      </c>
    </row>
    <row r="40" spans="1:2" ht="15">
      <c r="A40" s="122" t="s">
        <v>508</v>
      </c>
      <c r="B40" s="125">
        <v>5</v>
      </c>
    </row>
    <row r="41" spans="1:2" ht="15">
      <c r="A41" s="122" t="s">
        <v>509</v>
      </c>
      <c r="B41" s="125">
        <v>8.595</v>
      </c>
    </row>
    <row r="42" spans="1:2" ht="15">
      <c r="A42" s="122" t="s">
        <v>510</v>
      </c>
      <c r="B42" s="125">
        <v>5</v>
      </c>
    </row>
    <row r="43" spans="1:2" ht="15">
      <c r="A43" s="122" t="s">
        <v>511</v>
      </c>
      <c r="B43" s="125">
        <v>5</v>
      </c>
    </row>
    <row r="44" spans="1:2" ht="15">
      <c r="A44" s="122" t="s">
        <v>512</v>
      </c>
      <c r="B44" s="125">
        <v>5</v>
      </c>
    </row>
    <row r="45" spans="1:2" ht="15">
      <c r="A45" s="122" t="s">
        <v>270</v>
      </c>
      <c r="B45" s="125">
        <v>5</v>
      </c>
    </row>
    <row r="46" spans="1:2" ht="15">
      <c r="A46" s="122" t="s">
        <v>513</v>
      </c>
      <c r="B46" s="125">
        <v>5.302</v>
      </c>
    </row>
    <row r="47" spans="1:2" ht="15">
      <c r="A47" s="122" t="s">
        <v>274</v>
      </c>
      <c r="B47" s="125">
        <v>10.264</v>
      </c>
    </row>
    <row r="48" spans="1:2" ht="15">
      <c r="A48" s="122" t="s">
        <v>514</v>
      </c>
      <c r="B48" s="125">
        <v>10.24</v>
      </c>
    </row>
    <row r="49" spans="1:2" ht="15">
      <c r="A49" s="122" t="s">
        <v>515</v>
      </c>
      <c r="B49" s="125">
        <v>10.125</v>
      </c>
    </row>
    <row r="50" spans="1:2" ht="15">
      <c r="A50" s="122" t="s">
        <v>462</v>
      </c>
      <c r="B50" s="125">
        <v>5</v>
      </c>
    </row>
    <row r="51" spans="1:2" ht="15">
      <c r="A51" s="122" t="s">
        <v>516</v>
      </c>
      <c r="B51" s="125">
        <v>5</v>
      </c>
    </row>
    <row r="52" spans="1:2" ht="15">
      <c r="A52" s="122" t="s">
        <v>517</v>
      </c>
      <c r="B52" s="125">
        <v>5</v>
      </c>
    </row>
    <row r="53" spans="1:2" ht="15">
      <c r="A53" s="122" t="s">
        <v>518</v>
      </c>
      <c r="B53" s="125">
        <v>5</v>
      </c>
    </row>
    <row r="54" spans="1:2" ht="15">
      <c r="A54" s="122" t="s">
        <v>43</v>
      </c>
      <c r="B54" s="125">
        <v>12.543</v>
      </c>
    </row>
    <row r="55" spans="1:2" ht="15">
      <c r="A55" s="122" t="s">
        <v>349</v>
      </c>
      <c r="B55" s="125">
        <v>7.792</v>
      </c>
    </row>
    <row r="56" spans="1:2" ht="15">
      <c r="A56" s="122" t="s">
        <v>286</v>
      </c>
      <c r="B56" s="125">
        <v>8.238</v>
      </c>
    </row>
    <row r="57" spans="1:2" ht="15">
      <c r="A57" s="122" t="s">
        <v>287</v>
      </c>
      <c r="B57" s="125">
        <v>8.203</v>
      </c>
    </row>
    <row r="58" spans="1:2" ht="15">
      <c r="A58" s="122" t="s">
        <v>519</v>
      </c>
      <c r="B58" s="125">
        <v>5</v>
      </c>
    </row>
    <row r="59" spans="1:2" ht="15">
      <c r="A59" s="122" t="s">
        <v>290</v>
      </c>
      <c r="B59" s="125">
        <v>8.327</v>
      </c>
    </row>
    <row r="60" spans="1:2" ht="15">
      <c r="A60" s="122" t="s">
        <v>291</v>
      </c>
      <c r="B60" s="125">
        <v>8.987</v>
      </c>
    </row>
    <row r="61" spans="1:2" ht="15">
      <c r="A61" s="122" t="s">
        <v>18</v>
      </c>
      <c r="B61" s="125">
        <v>6.732</v>
      </c>
    </row>
    <row r="62" spans="1:2" ht="15">
      <c r="A62" s="122" t="s">
        <v>520</v>
      </c>
      <c r="B62" s="125">
        <v>5.41</v>
      </c>
    </row>
    <row r="63" spans="1:2" ht="15">
      <c r="A63" s="122" t="s">
        <v>521</v>
      </c>
      <c r="B63" s="125">
        <v>5.232</v>
      </c>
    </row>
    <row r="64" spans="1:2" ht="15">
      <c r="A64" s="122" t="s">
        <v>522</v>
      </c>
      <c r="B64" s="125">
        <v>5</v>
      </c>
    </row>
    <row r="65" spans="1:2" ht="15.75" thickBot="1">
      <c r="A65" s="123" t="s">
        <v>355</v>
      </c>
      <c r="B65" s="111">
        <v>6.434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2">
      <selection activeCell="A2" sqref="A2:A32"/>
    </sheetView>
  </sheetViews>
  <sheetFormatPr defaultColWidth="11.421875" defaultRowHeight="15"/>
  <cols>
    <col min="1" max="1" width="67.7109375" style="55" customWidth="1"/>
    <col min="2" max="18" width="6.7109375" style="0" customWidth="1"/>
    <col min="20" max="20" width="14.421875" style="0" customWidth="1"/>
  </cols>
  <sheetData>
    <row r="1" spans="1:18" ht="153" thickBot="1">
      <c r="A1" s="76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77" t="s">
        <v>16</v>
      </c>
      <c r="G1" s="44" t="s">
        <v>19</v>
      </c>
      <c r="H1" s="44" t="s">
        <v>20</v>
      </c>
      <c r="I1" s="78" t="s">
        <v>17</v>
      </c>
      <c r="J1" s="44" t="s">
        <v>18</v>
      </c>
      <c r="K1" s="79" t="s">
        <v>92</v>
      </c>
      <c r="L1" s="77" t="s">
        <v>25</v>
      </c>
      <c r="M1" s="78" t="s">
        <v>33</v>
      </c>
      <c r="N1" s="78" t="s">
        <v>142</v>
      </c>
      <c r="O1" s="78" t="s">
        <v>108</v>
      </c>
      <c r="P1" s="78" t="s">
        <v>109</v>
      </c>
      <c r="Q1" s="121" t="s">
        <v>111</v>
      </c>
      <c r="R1" s="79" t="s">
        <v>110</v>
      </c>
    </row>
    <row r="2" spans="1:18" ht="15.75" thickBot="1">
      <c r="A2" s="132" t="s">
        <v>204</v>
      </c>
      <c r="B2" s="12"/>
      <c r="C2" s="13"/>
      <c r="D2" s="13"/>
      <c r="E2" s="15"/>
      <c r="F2" s="14">
        <v>0.2</v>
      </c>
      <c r="G2" s="13">
        <v>0.2</v>
      </c>
      <c r="H2" s="13"/>
      <c r="I2" s="13">
        <v>0.2</v>
      </c>
      <c r="J2" s="13">
        <v>0.2</v>
      </c>
      <c r="K2" s="16"/>
      <c r="L2" s="14">
        <v>0.2</v>
      </c>
      <c r="M2" s="13">
        <v>0.2</v>
      </c>
      <c r="N2" s="13">
        <v>0.2</v>
      </c>
      <c r="O2" s="13"/>
      <c r="P2" s="13"/>
      <c r="Q2" s="13">
        <v>0.2</v>
      </c>
      <c r="R2" s="16"/>
    </row>
    <row r="3" spans="1:22" ht="15" customHeight="1">
      <c r="A3" s="133" t="s">
        <v>529</v>
      </c>
      <c r="B3" s="21"/>
      <c r="C3" s="18"/>
      <c r="D3" s="18"/>
      <c r="E3" s="19"/>
      <c r="F3" s="17">
        <v>0.2</v>
      </c>
      <c r="G3" s="18">
        <v>0.2</v>
      </c>
      <c r="H3" s="18"/>
      <c r="I3" s="18">
        <v>0.2</v>
      </c>
      <c r="J3" s="18">
        <v>0.2</v>
      </c>
      <c r="K3" s="20"/>
      <c r="L3" s="17">
        <v>0.2</v>
      </c>
      <c r="M3" s="18">
        <v>0.2</v>
      </c>
      <c r="N3" s="18">
        <v>0.2</v>
      </c>
      <c r="O3" s="18"/>
      <c r="P3" s="18"/>
      <c r="Q3" s="18">
        <v>0.2</v>
      </c>
      <c r="R3" s="20"/>
      <c r="T3" s="237" t="s">
        <v>200</v>
      </c>
      <c r="U3" s="238"/>
      <c r="V3" s="92"/>
    </row>
    <row r="4" spans="1:22" ht="15" customHeight="1" thickBot="1">
      <c r="A4" s="133" t="s">
        <v>210</v>
      </c>
      <c r="B4" s="21"/>
      <c r="C4" s="18"/>
      <c r="D4" s="18"/>
      <c r="E4" s="19"/>
      <c r="F4" s="17">
        <v>0.2</v>
      </c>
      <c r="G4" s="18">
        <v>0.2</v>
      </c>
      <c r="H4" s="18"/>
      <c r="I4" s="18">
        <v>0.2</v>
      </c>
      <c r="J4" s="18">
        <v>0.2</v>
      </c>
      <c r="K4" s="20"/>
      <c r="L4" s="17"/>
      <c r="M4" s="18"/>
      <c r="N4" s="18"/>
      <c r="O4" s="18"/>
      <c r="P4" s="18"/>
      <c r="Q4" s="18"/>
      <c r="R4" s="20"/>
      <c r="T4" s="239"/>
      <c r="U4" s="240"/>
      <c r="V4" s="92"/>
    </row>
    <row r="5" spans="1:22" ht="15.75" thickBot="1">
      <c r="A5" s="133" t="s">
        <v>212</v>
      </c>
      <c r="B5" s="21"/>
      <c r="C5" s="18"/>
      <c r="D5" s="18"/>
      <c r="E5" s="19"/>
      <c r="F5" s="17">
        <v>0.2</v>
      </c>
      <c r="G5" s="18">
        <v>0.2</v>
      </c>
      <c r="H5" s="18"/>
      <c r="I5" s="18">
        <v>0.2</v>
      </c>
      <c r="J5" s="18">
        <v>0.2</v>
      </c>
      <c r="K5" s="20"/>
      <c r="L5" s="17"/>
      <c r="M5" s="18"/>
      <c r="N5" s="18"/>
      <c r="O5" s="18"/>
      <c r="P5" s="18"/>
      <c r="Q5" s="18"/>
      <c r="R5" s="20"/>
      <c r="T5" s="115" t="s">
        <v>201</v>
      </c>
      <c r="U5" s="115" t="s">
        <v>202</v>
      </c>
      <c r="V5" s="92"/>
    </row>
    <row r="6" spans="1:22" ht="15">
      <c r="A6" s="133" t="s">
        <v>312</v>
      </c>
      <c r="B6" s="21"/>
      <c r="C6" s="18"/>
      <c r="D6" s="18"/>
      <c r="E6" s="19"/>
      <c r="F6" s="17">
        <v>0.2</v>
      </c>
      <c r="G6" s="18">
        <v>0.2</v>
      </c>
      <c r="H6" s="18"/>
      <c r="I6" s="18">
        <v>0.2</v>
      </c>
      <c r="J6" s="18">
        <v>0.2</v>
      </c>
      <c r="K6" s="20"/>
      <c r="L6" s="17">
        <v>0.1</v>
      </c>
      <c r="M6" s="18"/>
      <c r="N6" s="18"/>
      <c r="O6" s="18"/>
      <c r="P6" s="18"/>
      <c r="Q6" s="18">
        <v>0.1</v>
      </c>
      <c r="R6" s="20"/>
      <c r="T6" s="156" t="e">
        <f>INDEX($B$2:$R$32,MATCH('NOTAS  CIENCIAS'!$I$19,$A$2:$A$32,0),MATCH('NOTAS  CIENCIAS'!H14,$B$1:$R$1,0))</f>
        <v>#N/A</v>
      </c>
      <c r="U6" s="138" t="e">
        <f>INDEX($B$2:$R$32,MATCH('NOTAS  CCSS-HUMANAS'!$I$19,$A$2:$A$32,0),MATCH('NOTAS  CCSS-HUMANAS'!H14,$B$1:$R$1,0))</f>
        <v>#N/A</v>
      </c>
      <c r="V6" s="92"/>
    </row>
    <row r="7" spans="1:22" ht="30">
      <c r="A7" s="133" t="s">
        <v>542</v>
      </c>
      <c r="B7" s="21"/>
      <c r="C7" s="18"/>
      <c r="D7" s="18"/>
      <c r="E7" s="19"/>
      <c r="F7" s="17"/>
      <c r="G7" s="18"/>
      <c r="H7" s="18"/>
      <c r="I7" s="18"/>
      <c r="J7" s="18"/>
      <c r="K7" s="20"/>
      <c r="L7" s="17"/>
      <c r="M7" s="18"/>
      <c r="N7" s="18"/>
      <c r="O7" s="18"/>
      <c r="P7" s="18"/>
      <c r="Q7" s="18"/>
      <c r="R7" s="20"/>
      <c r="T7" s="139" t="e">
        <f>INDEX($B$2:$R$32,MATCH('NOTAS  CIENCIAS'!$I$19,$A$2:$A$32,0),MATCH('NOTAS  CIENCIAS'!H15,$B$1:$R$1,0))</f>
        <v>#N/A</v>
      </c>
      <c r="U7" s="140" t="e">
        <f>INDEX($B$2:$R$32,MATCH('NOTAS  CCSS-HUMANAS'!$I$19,$A$2:$A$32,0),MATCH('NOTAS  CCSS-HUMANAS'!H15,$B$1:$R$1,0))</f>
        <v>#N/A</v>
      </c>
      <c r="V7" s="92"/>
    </row>
    <row r="8" spans="1:21" ht="15.75" thickBot="1">
      <c r="A8" s="133" t="s">
        <v>223</v>
      </c>
      <c r="B8" s="21">
        <v>0.2</v>
      </c>
      <c r="C8" s="18"/>
      <c r="D8" s="18"/>
      <c r="E8" s="19"/>
      <c r="F8" s="17">
        <v>0.2</v>
      </c>
      <c r="G8" s="18"/>
      <c r="H8" s="18"/>
      <c r="I8" s="18"/>
      <c r="J8" s="18"/>
      <c r="K8" s="20">
        <v>0.1</v>
      </c>
      <c r="L8" s="17">
        <v>0.2</v>
      </c>
      <c r="M8" s="18"/>
      <c r="N8" s="18"/>
      <c r="O8" s="18">
        <v>0.2</v>
      </c>
      <c r="P8" s="18">
        <v>0.2</v>
      </c>
      <c r="Q8" s="18">
        <v>0.1</v>
      </c>
      <c r="R8" s="20">
        <v>0.2</v>
      </c>
      <c r="T8" s="141" t="e">
        <f>INDEX($B$2:$R$32,MATCH('NOTAS  CIENCIAS'!$I$19,$A$2:$A$32,0),MATCH('NOTAS  CIENCIAS'!H16,$B$1:$R$1,0))</f>
        <v>#N/A</v>
      </c>
      <c r="U8" s="142" t="e">
        <f>INDEX($B$2:$R$32,MATCH('NOTAS  CCSS-HUMANAS'!$I$19,$A$2:$A$32,0),MATCH('NOTAS  CCSS-HUMANAS'!H16,$B$1:$R$1,0))</f>
        <v>#N/A</v>
      </c>
    </row>
    <row r="9" spans="1:18" ht="15">
      <c r="A9" s="133" t="s">
        <v>530</v>
      </c>
      <c r="B9" s="21"/>
      <c r="C9" s="18"/>
      <c r="D9" s="18"/>
      <c r="E9" s="19"/>
      <c r="F9" s="17">
        <v>0.2</v>
      </c>
      <c r="G9" s="18"/>
      <c r="H9" s="18"/>
      <c r="I9" s="18"/>
      <c r="J9" s="18"/>
      <c r="K9" s="20"/>
      <c r="L9" s="17">
        <v>0.2</v>
      </c>
      <c r="M9" s="18">
        <v>0.2</v>
      </c>
      <c r="N9" s="18">
        <v>0.2</v>
      </c>
      <c r="O9" s="18">
        <v>0.2</v>
      </c>
      <c r="P9" s="18"/>
      <c r="Q9" s="18">
        <v>0.2</v>
      </c>
      <c r="R9" s="20"/>
    </row>
    <row r="10" spans="1:18" ht="15">
      <c r="A10" s="133" t="s">
        <v>531</v>
      </c>
      <c r="B10" s="87"/>
      <c r="C10" s="82"/>
      <c r="D10" s="82"/>
      <c r="E10" s="124"/>
      <c r="F10" s="90">
        <v>0.1</v>
      </c>
      <c r="G10" s="82"/>
      <c r="H10" s="82"/>
      <c r="I10" s="82">
        <v>0.2</v>
      </c>
      <c r="J10" s="82"/>
      <c r="K10" s="83">
        <v>0.2</v>
      </c>
      <c r="L10" s="90">
        <v>0.1</v>
      </c>
      <c r="M10" s="82"/>
      <c r="N10" s="82">
        <v>0.1</v>
      </c>
      <c r="O10" s="82">
        <v>0.2</v>
      </c>
      <c r="P10" s="82"/>
      <c r="Q10" s="82"/>
      <c r="R10" s="83">
        <v>0.2</v>
      </c>
    </row>
    <row r="11" spans="1:18" ht="15">
      <c r="A11" s="133" t="s">
        <v>532</v>
      </c>
      <c r="B11" s="87"/>
      <c r="C11" s="82"/>
      <c r="D11" s="82"/>
      <c r="E11" s="124"/>
      <c r="F11" s="90">
        <v>0.2</v>
      </c>
      <c r="G11" s="82"/>
      <c r="H11" s="82"/>
      <c r="I11" s="82"/>
      <c r="J11" s="82"/>
      <c r="K11" s="83"/>
      <c r="L11" s="90">
        <v>0.2</v>
      </c>
      <c r="M11" s="82">
        <v>0.2</v>
      </c>
      <c r="N11" s="82">
        <v>0.2</v>
      </c>
      <c r="O11" s="82">
        <v>0.2</v>
      </c>
      <c r="P11" s="82">
        <v>0.1</v>
      </c>
      <c r="Q11" s="82">
        <v>0.1</v>
      </c>
      <c r="R11" s="83"/>
    </row>
    <row r="12" spans="1:18" ht="15">
      <c r="A12" s="133" t="s">
        <v>234</v>
      </c>
      <c r="B12" s="87">
        <v>0.2</v>
      </c>
      <c r="C12" s="82"/>
      <c r="D12" s="82"/>
      <c r="E12" s="124"/>
      <c r="F12" s="90">
        <v>0.2</v>
      </c>
      <c r="G12" s="82">
        <v>0.2</v>
      </c>
      <c r="H12" s="82"/>
      <c r="I12" s="82">
        <v>0.2</v>
      </c>
      <c r="J12" s="82">
        <v>0.2</v>
      </c>
      <c r="K12" s="83"/>
      <c r="L12" s="90">
        <v>0.2</v>
      </c>
      <c r="M12" s="82"/>
      <c r="N12" s="82"/>
      <c r="O12" s="82">
        <v>0.2</v>
      </c>
      <c r="P12" s="82">
        <v>0.2</v>
      </c>
      <c r="Q12" s="82">
        <v>0.2</v>
      </c>
      <c r="R12" s="83">
        <v>0.2</v>
      </c>
    </row>
    <row r="13" spans="1:18" ht="15">
      <c r="A13" s="133" t="s">
        <v>533</v>
      </c>
      <c r="B13" s="87">
        <v>0.2</v>
      </c>
      <c r="C13" s="82"/>
      <c r="D13" s="82"/>
      <c r="E13" s="124"/>
      <c r="F13" s="90">
        <v>0.2</v>
      </c>
      <c r="G13" s="82">
        <v>0.2</v>
      </c>
      <c r="H13" s="82"/>
      <c r="I13" s="82">
        <v>0.2</v>
      </c>
      <c r="J13" s="82">
        <v>0.2</v>
      </c>
      <c r="K13" s="83"/>
      <c r="L13" s="90">
        <v>0.2</v>
      </c>
      <c r="M13" s="82"/>
      <c r="N13" s="82"/>
      <c r="O13" s="82">
        <v>0.2</v>
      </c>
      <c r="P13" s="82">
        <v>0.2</v>
      </c>
      <c r="Q13" s="82">
        <v>0.2</v>
      </c>
      <c r="R13" s="83">
        <v>0.2</v>
      </c>
    </row>
    <row r="14" spans="1:18" ht="30">
      <c r="A14" s="133" t="s">
        <v>543</v>
      </c>
      <c r="B14" s="87"/>
      <c r="C14" s="82"/>
      <c r="D14" s="82"/>
      <c r="E14" s="124"/>
      <c r="F14" s="90"/>
      <c r="G14" s="82"/>
      <c r="H14" s="82"/>
      <c r="I14" s="82"/>
      <c r="J14" s="82"/>
      <c r="K14" s="83"/>
      <c r="L14" s="90"/>
      <c r="M14" s="82"/>
      <c r="N14" s="82"/>
      <c r="O14" s="82"/>
      <c r="P14" s="82"/>
      <c r="Q14" s="82"/>
      <c r="R14" s="83"/>
    </row>
    <row r="15" spans="1:18" ht="15">
      <c r="A15" s="133" t="s">
        <v>236</v>
      </c>
      <c r="B15" s="87">
        <v>0.2</v>
      </c>
      <c r="C15" s="82"/>
      <c r="D15" s="82"/>
      <c r="E15" s="124"/>
      <c r="F15" s="90">
        <v>0.2</v>
      </c>
      <c r="G15" s="82">
        <v>0.2</v>
      </c>
      <c r="H15" s="82"/>
      <c r="I15" s="82">
        <v>0.2</v>
      </c>
      <c r="J15" s="82">
        <v>0.2</v>
      </c>
      <c r="K15" s="83"/>
      <c r="L15" s="90">
        <v>0.2</v>
      </c>
      <c r="M15" s="82"/>
      <c r="N15" s="82"/>
      <c r="O15" s="82">
        <v>0.2</v>
      </c>
      <c r="P15" s="82">
        <v>0.2</v>
      </c>
      <c r="Q15" s="82">
        <v>0.2</v>
      </c>
      <c r="R15" s="83">
        <v>0.2</v>
      </c>
    </row>
    <row r="16" spans="1:18" ht="15">
      <c r="A16" s="133" t="s">
        <v>238</v>
      </c>
      <c r="B16" s="21"/>
      <c r="C16" s="18"/>
      <c r="D16" s="18"/>
      <c r="E16" s="19"/>
      <c r="F16" s="17">
        <v>0.2</v>
      </c>
      <c r="G16" s="18"/>
      <c r="H16" s="18"/>
      <c r="I16" s="18"/>
      <c r="J16" s="18"/>
      <c r="K16" s="20"/>
      <c r="L16" s="17">
        <v>0.2</v>
      </c>
      <c r="M16" s="18">
        <v>0.1</v>
      </c>
      <c r="N16" s="18">
        <v>0.2</v>
      </c>
      <c r="O16" s="18">
        <v>0.2</v>
      </c>
      <c r="P16" s="18">
        <v>0.2</v>
      </c>
      <c r="Q16" s="18">
        <v>0.2</v>
      </c>
      <c r="R16" s="20"/>
    </row>
    <row r="17" spans="1:18" ht="15">
      <c r="A17" s="133" t="s">
        <v>325</v>
      </c>
      <c r="B17" s="21"/>
      <c r="C17" s="18"/>
      <c r="D17" s="18"/>
      <c r="E17" s="19"/>
      <c r="F17" s="17">
        <v>0.2</v>
      </c>
      <c r="G17" s="18">
        <v>0.2</v>
      </c>
      <c r="H17" s="18"/>
      <c r="I17" s="18">
        <v>0.2</v>
      </c>
      <c r="J17" s="18">
        <v>0.2</v>
      </c>
      <c r="K17" s="20"/>
      <c r="L17" s="17"/>
      <c r="M17" s="18"/>
      <c r="N17" s="18"/>
      <c r="O17" s="18"/>
      <c r="P17" s="18"/>
      <c r="Q17" s="18"/>
      <c r="R17" s="20"/>
    </row>
    <row r="18" spans="1:18" ht="15">
      <c r="A18" s="133" t="s">
        <v>534</v>
      </c>
      <c r="B18" s="21"/>
      <c r="C18" s="18"/>
      <c r="D18" s="18"/>
      <c r="E18" s="19"/>
      <c r="F18" s="17">
        <v>0.2</v>
      </c>
      <c r="G18" s="18">
        <v>0.1</v>
      </c>
      <c r="H18" s="18"/>
      <c r="I18" s="18">
        <v>0.2</v>
      </c>
      <c r="J18" s="18">
        <v>0.2</v>
      </c>
      <c r="K18" s="20">
        <v>0.2</v>
      </c>
      <c r="L18" s="17"/>
      <c r="M18" s="18"/>
      <c r="N18" s="18">
        <v>0.1</v>
      </c>
      <c r="O18" s="18"/>
      <c r="P18" s="18"/>
      <c r="Q18" s="18"/>
      <c r="R18" s="20"/>
    </row>
    <row r="19" spans="1:18" ht="15">
      <c r="A19" s="133" t="s">
        <v>535</v>
      </c>
      <c r="B19" s="87"/>
      <c r="C19" s="82"/>
      <c r="D19" s="82"/>
      <c r="E19" s="124"/>
      <c r="F19" s="90">
        <v>0.2</v>
      </c>
      <c r="G19" s="82">
        <v>0.1</v>
      </c>
      <c r="H19" s="82"/>
      <c r="I19" s="82">
        <v>0.2</v>
      </c>
      <c r="J19" s="82">
        <v>0.2</v>
      </c>
      <c r="K19" s="83">
        <v>0.2</v>
      </c>
      <c r="L19" s="90"/>
      <c r="M19" s="82"/>
      <c r="N19" s="82">
        <v>0.1</v>
      </c>
      <c r="O19" s="82"/>
      <c r="P19" s="82"/>
      <c r="Q19" s="82"/>
      <c r="R19" s="83"/>
    </row>
    <row r="20" spans="1:18" ht="15">
      <c r="A20" s="133" t="s">
        <v>263</v>
      </c>
      <c r="B20" s="21"/>
      <c r="C20" s="18"/>
      <c r="D20" s="18"/>
      <c r="E20" s="19"/>
      <c r="F20" s="17">
        <v>0.2</v>
      </c>
      <c r="G20" s="18">
        <v>0.2</v>
      </c>
      <c r="H20" s="18"/>
      <c r="I20" s="82">
        <v>0.2</v>
      </c>
      <c r="J20" s="18"/>
      <c r="K20" s="20"/>
      <c r="L20" s="17"/>
      <c r="M20" s="18">
        <v>0.2</v>
      </c>
      <c r="N20" s="18"/>
      <c r="O20" s="18"/>
      <c r="P20" s="18"/>
      <c r="Q20" s="18"/>
      <c r="R20" s="20"/>
    </row>
    <row r="21" spans="1:18" ht="15">
      <c r="A21" s="133" t="s">
        <v>536</v>
      </c>
      <c r="B21" s="21"/>
      <c r="C21" s="18"/>
      <c r="D21" s="18"/>
      <c r="E21" s="19"/>
      <c r="F21" s="17">
        <v>0.2</v>
      </c>
      <c r="G21" s="18">
        <v>0.2</v>
      </c>
      <c r="H21" s="18"/>
      <c r="I21" s="82">
        <v>0.2</v>
      </c>
      <c r="J21" s="18"/>
      <c r="K21" s="20"/>
      <c r="L21" s="17"/>
      <c r="M21" s="18">
        <v>0.2</v>
      </c>
      <c r="N21" s="18"/>
      <c r="O21" s="18"/>
      <c r="P21" s="18"/>
      <c r="Q21" s="18"/>
      <c r="R21" s="20"/>
    </row>
    <row r="22" spans="1:18" ht="15">
      <c r="A22" s="133" t="s">
        <v>274</v>
      </c>
      <c r="B22" s="21"/>
      <c r="C22" s="18"/>
      <c r="D22" s="18"/>
      <c r="E22" s="19"/>
      <c r="F22" s="17">
        <v>0.2</v>
      </c>
      <c r="G22" s="18">
        <v>0.2</v>
      </c>
      <c r="H22" s="18"/>
      <c r="I22" s="82"/>
      <c r="J22" s="18">
        <v>0.2</v>
      </c>
      <c r="K22" s="20"/>
      <c r="L22" s="17">
        <v>0.2</v>
      </c>
      <c r="M22" s="18">
        <v>0.2</v>
      </c>
      <c r="N22" s="18"/>
      <c r="O22" s="18"/>
      <c r="P22" s="18"/>
      <c r="Q22" s="18"/>
      <c r="R22" s="20"/>
    </row>
    <row r="23" spans="1:18" ht="15">
      <c r="A23" s="133" t="s">
        <v>537</v>
      </c>
      <c r="B23" s="21"/>
      <c r="C23" s="18"/>
      <c r="D23" s="18"/>
      <c r="E23" s="19"/>
      <c r="F23" s="17">
        <v>0.2</v>
      </c>
      <c r="G23" s="18">
        <v>0.2</v>
      </c>
      <c r="H23" s="18"/>
      <c r="I23" s="82"/>
      <c r="J23" s="18">
        <v>0.2</v>
      </c>
      <c r="K23" s="20"/>
      <c r="L23" s="17">
        <v>0.2</v>
      </c>
      <c r="M23" s="18">
        <v>0.2</v>
      </c>
      <c r="N23" s="18"/>
      <c r="O23" s="18"/>
      <c r="P23" s="18"/>
      <c r="Q23" s="18"/>
      <c r="R23" s="20"/>
    </row>
    <row r="24" spans="1:18" ht="15">
      <c r="A24" s="134" t="s">
        <v>538</v>
      </c>
      <c r="B24" s="21"/>
      <c r="C24" s="18"/>
      <c r="D24" s="18"/>
      <c r="E24" s="19"/>
      <c r="F24" s="17">
        <v>0.2</v>
      </c>
      <c r="G24" s="18"/>
      <c r="H24" s="18"/>
      <c r="I24" s="82"/>
      <c r="J24" s="18"/>
      <c r="K24" s="20"/>
      <c r="L24" s="17">
        <v>0.2</v>
      </c>
      <c r="M24" s="18"/>
      <c r="N24" s="18">
        <v>0.2</v>
      </c>
      <c r="O24" s="18"/>
      <c r="P24" s="18"/>
      <c r="Q24" s="18"/>
      <c r="R24" s="20"/>
    </row>
    <row r="25" spans="1:18" ht="15">
      <c r="A25" s="134" t="s">
        <v>43</v>
      </c>
      <c r="B25" s="21"/>
      <c r="C25" s="18"/>
      <c r="D25" s="18"/>
      <c r="E25" s="19"/>
      <c r="F25" s="17"/>
      <c r="G25" s="18">
        <v>0.2</v>
      </c>
      <c r="H25" s="18"/>
      <c r="I25" s="82">
        <v>0.2</v>
      </c>
      <c r="J25" s="18">
        <v>0.2</v>
      </c>
      <c r="K25" s="20"/>
      <c r="L25" s="17"/>
      <c r="M25" s="18"/>
      <c r="N25" s="18"/>
      <c r="O25" s="18"/>
      <c r="P25" s="18"/>
      <c r="Q25" s="18"/>
      <c r="R25" s="20"/>
    </row>
    <row r="26" spans="1:18" ht="15">
      <c r="A26" s="134" t="s">
        <v>539</v>
      </c>
      <c r="B26" s="21"/>
      <c r="C26" s="18"/>
      <c r="D26" s="18"/>
      <c r="E26" s="19"/>
      <c r="F26" s="17">
        <v>0.2</v>
      </c>
      <c r="G26" s="18"/>
      <c r="H26" s="18"/>
      <c r="I26" s="82">
        <v>0.2</v>
      </c>
      <c r="J26" s="18"/>
      <c r="K26" s="20">
        <v>0.2</v>
      </c>
      <c r="L26" s="17">
        <v>0.2</v>
      </c>
      <c r="M26" s="18"/>
      <c r="N26" s="18">
        <v>0.1</v>
      </c>
      <c r="O26" s="18"/>
      <c r="P26" s="18"/>
      <c r="Q26" s="18"/>
      <c r="R26" s="20">
        <v>0.2</v>
      </c>
    </row>
    <row r="27" spans="1:18" ht="15">
      <c r="A27" s="134" t="s">
        <v>349</v>
      </c>
      <c r="B27" s="21"/>
      <c r="C27" s="18"/>
      <c r="D27" s="18"/>
      <c r="E27" s="19"/>
      <c r="F27" s="17">
        <v>0.1</v>
      </c>
      <c r="G27" s="18">
        <v>0.2</v>
      </c>
      <c r="H27" s="18"/>
      <c r="I27" s="82">
        <v>0.2</v>
      </c>
      <c r="J27" s="18">
        <v>0.2</v>
      </c>
      <c r="K27" s="20"/>
      <c r="L27" s="17"/>
      <c r="M27" s="18"/>
      <c r="N27" s="18"/>
      <c r="O27" s="18"/>
      <c r="P27" s="18"/>
      <c r="Q27" s="18"/>
      <c r="R27" s="20"/>
    </row>
    <row r="28" spans="1:18" ht="15">
      <c r="A28" s="134" t="s">
        <v>287</v>
      </c>
      <c r="B28" s="21">
        <v>0.2</v>
      </c>
      <c r="C28" s="18"/>
      <c r="D28" s="18"/>
      <c r="E28" s="19"/>
      <c r="F28" s="17">
        <v>0.2</v>
      </c>
      <c r="G28" s="18"/>
      <c r="H28" s="18"/>
      <c r="I28" s="82"/>
      <c r="J28" s="18"/>
      <c r="K28" s="20"/>
      <c r="L28" s="17">
        <v>0.2</v>
      </c>
      <c r="M28" s="18">
        <v>0.2</v>
      </c>
      <c r="N28" s="18"/>
      <c r="O28" s="18">
        <v>0.2</v>
      </c>
      <c r="P28" s="18">
        <v>0.2</v>
      </c>
      <c r="Q28" s="18">
        <v>0.2</v>
      </c>
      <c r="R28" s="20"/>
    </row>
    <row r="29" spans="1:18" ht="15">
      <c r="A29" s="134" t="s">
        <v>540</v>
      </c>
      <c r="B29" s="21"/>
      <c r="C29" s="18"/>
      <c r="D29" s="18"/>
      <c r="E29" s="19"/>
      <c r="F29" s="17"/>
      <c r="G29" s="18">
        <v>0.2</v>
      </c>
      <c r="H29" s="18"/>
      <c r="I29" s="82">
        <v>0.2</v>
      </c>
      <c r="J29" s="18">
        <v>0.2</v>
      </c>
      <c r="K29" s="20"/>
      <c r="L29" s="17"/>
      <c r="M29" s="18"/>
      <c r="N29" s="18"/>
      <c r="O29" s="18"/>
      <c r="P29" s="18"/>
      <c r="Q29" s="18"/>
      <c r="R29" s="20"/>
    </row>
    <row r="30" spans="1:18" ht="15">
      <c r="A30" s="134" t="s">
        <v>290</v>
      </c>
      <c r="B30" s="21"/>
      <c r="C30" s="18"/>
      <c r="D30" s="18"/>
      <c r="E30" s="19"/>
      <c r="F30" s="17">
        <v>0.2</v>
      </c>
      <c r="G30" s="18">
        <v>0.2</v>
      </c>
      <c r="H30" s="18"/>
      <c r="I30" s="82">
        <v>0.1</v>
      </c>
      <c r="J30" s="18">
        <v>0.1</v>
      </c>
      <c r="K30" s="20"/>
      <c r="L30" s="17">
        <v>0.2</v>
      </c>
      <c r="M30" s="18">
        <v>0.1</v>
      </c>
      <c r="N30" s="18">
        <v>0.1</v>
      </c>
      <c r="O30" s="18"/>
      <c r="P30" s="18"/>
      <c r="Q30" s="18"/>
      <c r="R30" s="20"/>
    </row>
    <row r="31" spans="1:18" ht="15">
      <c r="A31" s="134" t="s">
        <v>291</v>
      </c>
      <c r="B31" s="21">
        <v>0.2</v>
      </c>
      <c r="C31" s="18"/>
      <c r="D31" s="18"/>
      <c r="E31" s="19"/>
      <c r="F31" s="17">
        <v>0.2</v>
      </c>
      <c r="G31" s="18"/>
      <c r="H31" s="18"/>
      <c r="I31" s="82"/>
      <c r="J31" s="18"/>
      <c r="K31" s="20"/>
      <c r="L31" s="17">
        <v>0.2</v>
      </c>
      <c r="M31" s="18"/>
      <c r="N31" s="18">
        <v>0.2</v>
      </c>
      <c r="O31" s="18">
        <v>0.2</v>
      </c>
      <c r="P31" s="18">
        <v>0.2</v>
      </c>
      <c r="Q31" s="18">
        <v>0.1</v>
      </c>
      <c r="R31" s="20">
        <v>0.2</v>
      </c>
    </row>
    <row r="32" spans="1:18" ht="15">
      <c r="A32" s="134" t="s">
        <v>541</v>
      </c>
      <c r="B32" s="21"/>
      <c r="C32" s="18"/>
      <c r="D32" s="18"/>
      <c r="E32" s="19"/>
      <c r="F32" s="17">
        <v>0.2</v>
      </c>
      <c r="G32" s="18">
        <v>0.2</v>
      </c>
      <c r="H32" s="18"/>
      <c r="I32" s="82">
        <v>0.1</v>
      </c>
      <c r="J32" s="18"/>
      <c r="K32" s="20"/>
      <c r="L32" s="17">
        <v>0.2</v>
      </c>
      <c r="M32" s="18"/>
      <c r="N32" s="18"/>
      <c r="O32" s="18"/>
      <c r="P32" s="18"/>
      <c r="Q32" s="18">
        <v>0.2</v>
      </c>
      <c r="R32" s="20"/>
    </row>
  </sheetData>
  <sheetProtection password="B5DD" sheet="1" objects="1" scenarios="1"/>
  <mergeCells count="1">
    <mergeCell ref="T3:U4"/>
  </mergeCells>
  <conditionalFormatting sqref="B2:R32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13" sqref="D13:E13"/>
    </sheetView>
  </sheetViews>
  <sheetFormatPr defaultColWidth="11.421875" defaultRowHeight="15"/>
  <cols>
    <col min="1" max="1" width="45.7109375" style="0" customWidth="1"/>
    <col min="2" max="2" width="51.28125" style="128" customWidth="1"/>
  </cols>
  <sheetData>
    <row r="1" spans="1:2" ht="16.5" thickBot="1">
      <c r="A1" s="126" t="s">
        <v>34</v>
      </c>
      <c r="B1" s="126" t="s">
        <v>99</v>
      </c>
    </row>
    <row r="2" spans="1:7" ht="15">
      <c r="A2" s="132" t="s">
        <v>204</v>
      </c>
      <c r="B2" s="127">
        <v>5</v>
      </c>
      <c r="D2" s="101"/>
      <c r="E2" s="101"/>
      <c r="F2" s="101"/>
      <c r="G2" s="101"/>
    </row>
    <row r="3" spans="1:7" ht="30">
      <c r="A3" s="133" t="s">
        <v>529</v>
      </c>
      <c r="B3" s="125">
        <v>5</v>
      </c>
      <c r="D3" s="101"/>
      <c r="E3" s="101"/>
      <c r="F3" s="101"/>
      <c r="G3" s="101"/>
    </row>
    <row r="4" spans="1:7" ht="15">
      <c r="A4" s="133" t="s">
        <v>210</v>
      </c>
      <c r="B4" s="125">
        <v>5</v>
      </c>
      <c r="D4" s="101"/>
      <c r="E4" s="101"/>
      <c r="F4" s="101"/>
      <c r="G4" s="101"/>
    </row>
    <row r="5" spans="1:7" ht="15">
      <c r="A5" s="133" t="s">
        <v>212</v>
      </c>
      <c r="B5" s="125">
        <v>5</v>
      </c>
      <c r="D5" s="101"/>
      <c r="E5" s="101"/>
      <c r="F5" s="101"/>
      <c r="G5" s="101"/>
    </row>
    <row r="6" spans="1:7" ht="15">
      <c r="A6" s="133" t="s">
        <v>312</v>
      </c>
      <c r="B6" s="125">
        <v>7.22</v>
      </c>
      <c r="D6" s="101"/>
      <c r="E6" s="101"/>
      <c r="F6" s="101"/>
      <c r="G6" s="101"/>
    </row>
    <row r="7" spans="1:7" ht="45">
      <c r="A7" s="133" t="s">
        <v>542</v>
      </c>
      <c r="B7" s="125">
        <v>5</v>
      </c>
      <c r="D7" s="101"/>
      <c r="E7" s="101"/>
      <c r="F7" s="101"/>
      <c r="G7" s="101"/>
    </row>
    <row r="8" spans="1:2" ht="15">
      <c r="A8" s="133" t="s">
        <v>223</v>
      </c>
      <c r="B8" s="125">
        <v>5</v>
      </c>
    </row>
    <row r="9" spans="1:2" ht="15.75" thickBot="1">
      <c r="A9" s="133" t="s">
        <v>530</v>
      </c>
      <c r="B9" s="125">
        <v>5</v>
      </c>
    </row>
    <row r="10" spans="1:5" ht="15">
      <c r="A10" s="133" t="s">
        <v>531</v>
      </c>
      <c r="B10" s="125">
        <v>6.658</v>
      </c>
      <c r="D10" s="237" t="s">
        <v>203</v>
      </c>
      <c r="E10" s="238"/>
    </row>
    <row r="11" spans="1:5" ht="15.75" thickBot="1">
      <c r="A11" s="133" t="s">
        <v>532</v>
      </c>
      <c r="B11" s="125">
        <v>5</v>
      </c>
      <c r="D11" s="239"/>
      <c r="E11" s="240"/>
    </row>
    <row r="12" spans="1:5" ht="15.75" thickBot="1">
      <c r="A12" s="133" t="s">
        <v>234</v>
      </c>
      <c r="B12" s="125">
        <v>5</v>
      </c>
      <c r="D12" s="114" t="s">
        <v>201</v>
      </c>
      <c r="E12" s="114" t="s">
        <v>202</v>
      </c>
    </row>
    <row r="13" spans="1:5" ht="15.75" thickBot="1">
      <c r="A13" s="133" t="s">
        <v>533</v>
      </c>
      <c r="B13" s="125">
        <v>5</v>
      </c>
      <c r="D13" s="143" t="e">
        <f>INDEX($B$2:$B$32,MATCH('NOTAS  CIENCIAS'!$I$19,$A$2:$A$32,0),MATCH('NOTAS  CIENCIAS'!$H$23,$B$1,0))</f>
        <v>#N/A</v>
      </c>
      <c r="E13" s="144" t="e">
        <f>INDEX($B$2:$B$32,MATCH('NOTAS  CCSS-HUMANAS'!$I$19,$A$2:$A$32,0),MATCH('NOTAS  CCSS-HUMANAS'!$H$23,$B$1,0))</f>
        <v>#N/A</v>
      </c>
    </row>
    <row r="14" spans="1:2" ht="30">
      <c r="A14" s="133" t="s">
        <v>543</v>
      </c>
      <c r="B14" s="125">
        <v>5</v>
      </c>
    </row>
    <row r="15" spans="1:2" ht="15">
      <c r="A15" s="133" t="s">
        <v>236</v>
      </c>
      <c r="B15" s="125">
        <v>5</v>
      </c>
    </row>
    <row r="16" spans="1:2" ht="15">
      <c r="A16" s="133" t="s">
        <v>238</v>
      </c>
      <c r="B16" s="125">
        <v>5</v>
      </c>
    </row>
    <row r="17" spans="1:2" ht="15">
      <c r="A17" s="133" t="s">
        <v>325</v>
      </c>
      <c r="B17" s="125">
        <v>5</v>
      </c>
    </row>
    <row r="18" spans="1:2" ht="15">
      <c r="A18" s="133" t="s">
        <v>534</v>
      </c>
      <c r="B18" s="125">
        <v>5</v>
      </c>
    </row>
    <row r="19" spans="1:2" ht="15">
      <c r="A19" s="133" t="s">
        <v>535</v>
      </c>
      <c r="B19" s="125">
        <v>5</v>
      </c>
    </row>
    <row r="20" spans="1:2" ht="15">
      <c r="A20" s="133" t="s">
        <v>263</v>
      </c>
      <c r="B20" s="125">
        <v>5</v>
      </c>
    </row>
    <row r="21" spans="1:2" ht="15">
      <c r="A21" s="133" t="s">
        <v>536</v>
      </c>
      <c r="B21" s="125">
        <v>5.374</v>
      </c>
    </row>
    <row r="22" spans="1:2" ht="15">
      <c r="A22" s="133" t="s">
        <v>274</v>
      </c>
      <c r="B22" s="125">
        <v>5.606</v>
      </c>
    </row>
    <row r="23" spans="1:2" ht="15">
      <c r="A23" s="133" t="s">
        <v>537</v>
      </c>
      <c r="B23" s="125">
        <v>5.592</v>
      </c>
    </row>
    <row r="24" spans="1:2" ht="15">
      <c r="A24" s="134" t="s">
        <v>538</v>
      </c>
      <c r="B24" s="125">
        <v>5</v>
      </c>
    </row>
    <row r="25" spans="1:2" ht="15">
      <c r="A25" s="134" t="s">
        <v>43</v>
      </c>
      <c r="B25" s="125">
        <v>11.34</v>
      </c>
    </row>
    <row r="26" spans="1:2" ht="15">
      <c r="A26" s="134" t="s">
        <v>539</v>
      </c>
      <c r="B26" s="125">
        <v>5</v>
      </c>
    </row>
    <row r="27" spans="1:2" ht="15">
      <c r="A27" s="134" t="s">
        <v>349</v>
      </c>
      <c r="B27" s="125">
        <v>5</v>
      </c>
    </row>
    <row r="28" spans="1:2" ht="15">
      <c r="A28" s="134" t="s">
        <v>287</v>
      </c>
      <c r="B28" s="125">
        <v>5</v>
      </c>
    </row>
    <row r="29" spans="1:2" ht="15">
      <c r="A29" s="134" t="s">
        <v>540</v>
      </c>
      <c r="B29" s="125">
        <v>5</v>
      </c>
    </row>
    <row r="30" spans="1:2" ht="15">
      <c r="A30" s="134" t="s">
        <v>290</v>
      </c>
      <c r="B30" s="125">
        <v>5.308</v>
      </c>
    </row>
    <row r="31" spans="1:2" ht="15">
      <c r="A31" s="134" t="s">
        <v>291</v>
      </c>
      <c r="B31" s="125">
        <v>5</v>
      </c>
    </row>
    <row r="32" spans="1:2" ht="15.75" thickBot="1">
      <c r="A32" s="135" t="s">
        <v>541</v>
      </c>
      <c r="B32" s="111">
        <v>5</v>
      </c>
    </row>
  </sheetData>
  <sheetProtection password="B5DD" sheet="1" objects="1" scenarios="1"/>
  <mergeCells count="1">
    <mergeCell ref="D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/>
  </sheetViews>
  <sheetFormatPr defaultColWidth="11.421875" defaultRowHeight="15"/>
  <cols>
    <col min="1" max="1" width="30.140625" style="0" customWidth="1"/>
    <col min="2" max="2" width="5.28125" style="6" customWidth="1"/>
  </cols>
  <sheetData>
    <row r="1" spans="1:2" ht="17.25">
      <c r="A1" s="2" t="s">
        <v>13</v>
      </c>
      <c r="B1" s="5"/>
    </row>
    <row r="2" spans="1:2" ht="15">
      <c r="A2" s="1" t="s">
        <v>2</v>
      </c>
      <c r="B2" s="3"/>
    </row>
    <row r="3" spans="1:2" ht="15">
      <c r="A3" s="1" t="s">
        <v>3</v>
      </c>
      <c r="B3" s="4"/>
    </row>
    <row r="4" spans="1:2" ht="15">
      <c r="A4" s="1" t="s">
        <v>6</v>
      </c>
      <c r="B4" s="4"/>
    </row>
    <row r="5" spans="1:2" ht="15">
      <c r="A5" s="1" t="s">
        <v>86</v>
      </c>
      <c r="B5" s="4"/>
    </row>
    <row r="6" spans="1:2" ht="15">
      <c r="A6" s="1" t="s">
        <v>87</v>
      </c>
      <c r="B6" s="4"/>
    </row>
    <row r="7" spans="1:2" ht="15">
      <c r="A7" s="1" t="s">
        <v>4</v>
      </c>
      <c r="B7" s="4"/>
    </row>
    <row r="8" spans="1:2" ht="15">
      <c r="A8" s="1" t="s">
        <v>5</v>
      </c>
      <c r="B8" s="4"/>
    </row>
    <row r="9" spans="1:2" ht="15">
      <c r="A9" s="1" t="s">
        <v>7</v>
      </c>
      <c r="B9" s="4"/>
    </row>
    <row r="10" spans="1:2" ht="15">
      <c r="A10" s="1" t="s">
        <v>93</v>
      </c>
      <c r="B10" s="4"/>
    </row>
    <row r="11" spans="1:2" ht="15">
      <c r="A11" s="1" t="s">
        <v>8</v>
      </c>
      <c r="B11" s="4"/>
    </row>
    <row r="12" spans="1:2" ht="15">
      <c r="A12" s="1" t="s">
        <v>9</v>
      </c>
      <c r="B12" s="4"/>
    </row>
    <row r="13" spans="1:2" ht="15">
      <c r="A13" s="1" t="s">
        <v>88</v>
      </c>
      <c r="B13" s="4"/>
    </row>
    <row r="14" spans="1:2" ht="15">
      <c r="A14" s="1" t="s">
        <v>10</v>
      </c>
      <c r="B14" s="4"/>
    </row>
    <row r="15" spans="1:2" ht="15">
      <c r="A15" s="1" t="s">
        <v>11</v>
      </c>
      <c r="B15" s="4"/>
    </row>
    <row r="16" spans="1:2" ht="15">
      <c r="A16" s="1" t="s">
        <v>12</v>
      </c>
      <c r="B16" s="4"/>
    </row>
    <row r="17" ht="15">
      <c r="B17" s="4"/>
    </row>
  </sheetData>
  <sheetProtection password="B5DD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4" sqref="A14"/>
    </sheetView>
  </sheetViews>
  <sheetFormatPr defaultColWidth="11.421875" defaultRowHeight="15"/>
  <cols>
    <col min="1" max="1" width="32.7109375" style="0" customWidth="1"/>
    <col min="2" max="2" width="5.28125" style="6" customWidth="1"/>
  </cols>
  <sheetData>
    <row r="1" spans="1:2" ht="17.25">
      <c r="A1" s="2" t="s">
        <v>13</v>
      </c>
      <c r="B1" s="5"/>
    </row>
    <row r="2" spans="1:2" ht="15.75" customHeight="1">
      <c r="A2" s="1" t="s">
        <v>116</v>
      </c>
      <c r="B2" s="3"/>
    </row>
    <row r="3" spans="1:2" ht="15" customHeight="1">
      <c r="A3" s="1" t="s">
        <v>114</v>
      </c>
      <c r="B3" s="3"/>
    </row>
    <row r="4" spans="1:2" ht="15">
      <c r="A4" s="1" t="s">
        <v>86</v>
      </c>
      <c r="B4" s="4"/>
    </row>
    <row r="5" spans="1:2" ht="15">
      <c r="A5" s="1" t="s">
        <v>87</v>
      </c>
      <c r="B5" s="4"/>
    </row>
    <row r="6" spans="1:2" ht="15">
      <c r="A6" s="1" t="s">
        <v>4</v>
      </c>
      <c r="B6" s="4"/>
    </row>
    <row r="7" spans="1:2" ht="15">
      <c r="A7" s="1" t="s">
        <v>6</v>
      </c>
      <c r="B7" s="4"/>
    </row>
    <row r="8" spans="1:2" ht="15">
      <c r="A8" s="1" t="s">
        <v>5</v>
      </c>
      <c r="B8" s="4"/>
    </row>
    <row r="9" spans="1:2" ht="15">
      <c r="A9" s="1" t="s">
        <v>22</v>
      </c>
      <c r="B9" s="4"/>
    </row>
    <row r="10" spans="1:2" ht="15">
      <c r="A10" s="1" t="s">
        <v>117</v>
      </c>
      <c r="B10" s="4"/>
    </row>
    <row r="11" spans="1:2" ht="15">
      <c r="A11" s="1" t="s">
        <v>118</v>
      </c>
      <c r="B11" s="4"/>
    </row>
    <row r="12" spans="1:2" ht="15">
      <c r="A12" s="1" t="s">
        <v>119</v>
      </c>
      <c r="B12" s="4"/>
    </row>
    <row r="13" spans="1:2" ht="15">
      <c r="A13" s="1" t="s">
        <v>8</v>
      </c>
      <c r="B13" s="4"/>
    </row>
    <row r="14" spans="1:2" ht="15">
      <c r="A14" s="1" t="s">
        <v>88</v>
      </c>
      <c r="B14" s="4"/>
    </row>
    <row r="15" spans="1:2" ht="15">
      <c r="A15" s="1" t="s">
        <v>10</v>
      </c>
      <c r="B15" s="4"/>
    </row>
    <row r="16" spans="1:2" ht="15">
      <c r="A16" s="1" t="s">
        <v>11</v>
      </c>
      <c r="B16" s="4"/>
    </row>
    <row r="17" spans="1:2" ht="15">
      <c r="A17" s="1" t="s">
        <v>12</v>
      </c>
      <c r="B17" s="4"/>
    </row>
    <row r="18" ht="15">
      <c r="B18" s="4"/>
    </row>
  </sheetData>
  <sheetProtection password="B5DD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E11" sqref="E11"/>
    </sheetView>
  </sheetViews>
  <sheetFormatPr defaultColWidth="11.421875" defaultRowHeight="15"/>
  <cols>
    <col min="1" max="1" width="29.421875" style="0" customWidth="1"/>
  </cols>
  <sheetData>
    <row r="1" ht="17.25">
      <c r="A1" s="2" t="s">
        <v>15</v>
      </c>
    </row>
    <row r="2" ht="15">
      <c r="A2" s="1" t="s">
        <v>16</v>
      </c>
    </row>
    <row r="3" ht="15">
      <c r="A3" s="1" t="s">
        <v>85</v>
      </c>
    </row>
    <row r="4" ht="15">
      <c r="A4" s="1" t="s">
        <v>90</v>
      </c>
    </row>
    <row r="5" ht="15">
      <c r="A5" s="1" t="s">
        <v>89</v>
      </c>
    </row>
    <row r="6" ht="15">
      <c r="A6" s="1" t="s">
        <v>18</v>
      </c>
    </row>
    <row r="7" ht="15">
      <c r="A7" s="1" t="s">
        <v>92</v>
      </c>
    </row>
    <row r="8" ht="15">
      <c r="A8" s="1" t="s">
        <v>17</v>
      </c>
    </row>
    <row r="9" ht="15">
      <c r="A9" s="1" t="s">
        <v>106</v>
      </c>
    </row>
    <row r="10" ht="15">
      <c r="A10" s="1" t="s">
        <v>20</v>
      </c>
    </row>
    <row r="11" ht="15">
      <c r="A11" s="1" t="s">
        <v>19</v>
      </c>
    </row>
    <row r="12" ht="15">
      <c r="A12" s="1" t="s">
        <v>142</v>
      </c>
    </row>
    <row r="13" ht="15">
      <c r="A13" s="1" t="s">
        <v>23</v>
      </c>
    </row>
    <row r="14" ht="15">
      <c r="A14" s="1" t="s">
        <v>91</v>
      </c>
    </row>
    <row r="15" ht="15">
      <c r="A15" s="1" t="s">
        <v>24</v>
      </c>
    </row>
    <row r="16" ht="15">
      <c r="A16" s="1" t="s">
        <v>46</v>
      </c>
    </row>
    <row r="17" ht="15">
      <c r="A17" s="1" t="s">
        <v>107</v>
      </c>
    </row>
    <row r="18" ht="15">
      <c r="A18" s="1" t="s">
        <v>12</v>
      </c>
    </row>
    <row r="19" ht="15">
      <c r="A19" s="1"/>
    </row>
  </sheetData>
  <sheetProtection password="B5DD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6" sqref="A16:A17"/>
    </sheetView>
  </sheetViews>
  <sheetFormatPr defaultColWidth="11.421875" defaultRowHeight="15"/>
  <cols>
    <col min="1" max="1" width="32.140625" style="0" customWidth="1"/>
  </cols>
  <sheetData>
    <row r="1" ht="17.25">
      <c r="A1" s="2" t="s">
        <v>15</v>
      </c>
    </row>
    <row r="2" ht="15">
      <c r="A2" s="1" t="s">
        <v>113</v>
      </c>
    </row>
    <row r="3" ht="15">
      <c r="A3" s="1" t="s">
        <v>114</v>
      </c>
    </row>
    <row r="4" ht="15">
      <c r="A4" s="1" t="s">
        <v>85</v>
      </c>
    </row>
    <row r="5" ht="15">
      <c r="A5" s="1" t="s">
        <v>90</v>
      </c>
    </row>
    <row r="6" ht="15">
      <c r="A6" s="1" t="s">
        <v>89</v>
      </c>
    </row>
    <row r="7" ht="15">
      <c r="A7" s="1" t="s">
        <v>115</v>
      </c>
    </row>
    <row r="8" ht="15">
      <c r="A8" s="1" t="s">
        <v>142</v>
      </c>
    </row>
    <row r="9" ht="15">
      <c r="A9" s="1" t="s">
        <v>109</v>
      </c>
    </row>
    <row r="10" ht="15">
      <c r="A10" s="1" t="s">
        <v>111</v>
      </c>
    </row>
    <row r="11" ht="15">
      <c r="A11" s="1" t="s">
        <v>110</v>
      </c>
    </row>
    <row r="12" ht="15">
      <c r="A12" s="1" t="s">
        <v>91</v>
      </c>
    </row>
    <row r="13" ht="15">
      <c r="A13" s="1" t="s">
        <v>24</v>
      </c>
    </row>
    <row r="14" ht="15">
      <c r="A14" s="1" t="s">
        <v>46</v>
      </c>
    </row>
    <row r="15" ht="15">
      <c r="A15" s="1" t="s">
        <v>107</v>
      </c>
    </row>
    <row r="16" ht="15">
      <c r="A16" s="1" t="s">
        <v>12</v>
      </c>
    </row>
    <row r="17" ht="15">
      <c r="A17" s="1"/>
    </row>
  </sheetData>
  <sheetProtection password="B5DD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21" sqref="A21:A22"/>
    </sheetView>
  </sheetViews>
  <sheetFormatPr defaultColWidth="11.421875" defaultRowHeight="15"/>
  <cols>
    <col min="1" max="1" width="46.28125" style="0" customWidth="1"/>
  </cols>
  <sheetData>
    <row r="1" ht="15">
      <c r="A1" s="2" t="s">
        <v>94</v>
      </c>
    </row>
    <row r="2" ht="15">
      <c r="A2" s="1" t="s">
        <v>95</v>
      </c>
    </row>
    <row r="3" ht="15">
      <c r="A3" s="1" t="s">
        <v>90</v>
      </c>
    </row>
    <row r="4" ht="15">
      <c r="A4" s="1" t="s">
        <v>91</v>
      </c>
    </row>
    <row r="5" ht="15">
      <c r="A5" s="1" t="s">
        <v>89</v>
      </c>
    </row>
    <row r="6" ht="15">
      <c r="A6" s="9" t="s">
        <v>16</v>
      </c>
    </row>
    <row r="7" ht="15">
      <c r="A7" s="8" t="s">
        <v>17</v>
      </c>
    </row>
    <row r="8" ht="15">
      <c r="A8" s="1" t="s">
        <v>18</v>
      </c>
    </row>
    <row r="9" ht="15">
      <c r="A9" s="1" t="s">
        <v>19</v>
      </c>
    </row>
    <row r="10" ht="15">
      <c r="A10" s="1" t="s">
        <v>20</v>
      </c>
    </row>
    <row r="11" ht="15">
      <c r="A11" s="9" t="s">
        <v>92</v>
      </c>
    </row>
    <row r="12" ht="15">
      <c r="A12" s="9" t="s">
        <v>25</v>
      </c>
    </row>
    <row r="13" ht="15">
      <c r="A13" s="9" t="s">
        <v>108</v>
      </c>
    </row>
    <row r="14" ht="15">
      <c r="A14" s="9" t="s">
        <v>33</v>
      </c>
    </row>
    <row r="15" ht="15">
      <c r="A15" s="9" t="s">
        <v>142</v>
      </c>
    </row>
    <row r="16" ht="15">
      <c r="A16" s="9" t="s">
        <v>109</v>
      </c>
    </row>
    <row r="17" ht="15">
      <c r="A17" s="9" t="s">
        <v>111</v>
      </c>
    </row>
    <row r="18" ht="15">
      <c r="A18" s="9" t="s">
        <v>110</v>
      </c>
    </row>
    <row r="20" ht="15">
      <c r="A20" s="11"/>
    </row>
    <row r="21" ht="15">
      <c r="A21" s="230" t="s">
        <v>143</v>
      </c>
    </row>
    <row r="22" ht="15">
      <c r="A22" s="230"/>
    </row>
  </sheetData>
  <sheetProtection password="B5DD" sheet="1" objects="1" scenarios="1"/>
  <mergeCells count="1">
    <mergeCell ref="A21:A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H10" sqref="H10"/>
    </sheetView>
  </sheetViews>
  <sheetFormatPr defaultColWidth="11.421875" defaultRowHeight="15"/>
  <cols>
    <col min="4" max="4" width="13.140625" style="0" customWidth="1"/>
  </cols>
  <sheetData>
    <row r="1" spans="1:4" ht="15">
      <c r="A1" s="75" t="s">
        <v>140</v>
      </c>
      <c r="B1" s="235" t="s">
        <v>141</v>
      </c>
      <c r="C1" s="235"/>
      <c r="D1" s="236"/>
    </row>
    <row r="2" spans="1:4" ht="15">
      <c r="A2" s="73" t="s">
        <v>120</v>
      </c>
      <c r="B2" s="231" t="s">
        <v>129</v>
      </c>
      <c r="C2" s="231"/>
      <c r="D2" s="232"/>
    </row>
    <row r="3" spans="1:4" ht="15">
      <c r="A3" s="73" t="s">
        <v>121</v>
      </c>
      <c r="B3" s="231" t="s">
        <v>130</v>
      </c>
      <c r="C3" s="231"/>
      <c r="D3" s="232"/>
    </row>
    <row r="4" spans="1:4" ht="15">
      <c r="A4" s="73" t="s">
        <v>122</v>
      </c>
      <c r="B4" s="231" t="s">
        <v>131</v>
      </c>
      <c r="C4" s="231"/>
      <c r="D4" s="232"/>
    </row>
    <row r="5" spans="1:4" ht="15">
      <c r="A5" s="73" t="s">
        <v>123</v>
      </c>
      <c r="B5" s="231" t="s">
        <v>132</v>
      </c>
      <c r="C5" s="231"/>
      <c r="D5" s="232"/>
    </row>
    <row r="6" spans="1:4" ht="15">
      <c r="A6" s="73" t="s">
        <v>124</v>
      </c>
      <c r="B6" s="231" t="s">
        <v>133</v>
      </c>
      <c r="C6" s="231"/>
      <c r="D6" s="232"/>
    </row>
    <row r="7" spans="1:4" ht="15">
      <c r="A7" s="73" t="s">
        <v>125</v>
      </c>
      <c r="B7" s="231" t="s">
        <v>134</v>
      </c>
      <c r="C7" s="231"/>
      <c r="D7" s="232"/>
    </row>
    <row r="8" spans="1:4" ht="15">
      <c r="A8" s="73" t="s">
        <v>126</v>
      </c>
      <c r="B8" s="231" t="s">
        <v>135</v>
      </c>
      <c r="C8" s="231"/>
      <c r="D8" s="232"/>
    </row>
    <row r="9" spans="1:4" ht="15">
      <c r="A9" s="73" t="s">
        <v>127</v>
      </c>
      <c r="B9" s="231" t="s">
        <v>136</v>
      </c>
      <c r="C9" s="231"/>
      <c r="D9" s="232"/>
    </row>
    <row r="10" spans="1:4" ht="15">
      <c r="A10" s="73" t="s">
        <v>128</v>
      </c>
      <c r="B10" s="231" t="s">
        <v>137</v>
      </c>
      <c r="C10" s="231"/>
      <c r="D10" s="232"/>
    </row>
    <row r="11" spans="1:4" ht="15.75" thickBot="1">
      <c r="A11" s="74" t="s">
        <v>139</v>
      </c>
      <c r="B11" s="233" t="s">
        <v>138</v>
      </c>
      <c r="C11" s="233"/>
      <c r="D11" s="234"/>
    </row>
  </sheetData>
  <sheetProtection password="B5DD" sheet="1" objects="1" scenarios="1"/>
  <mergeCells count="11">
    <mergeCell ref="B8:D8"/>
    <mergeCell ref="B9:D9"/>
    <mergeCell ref="B10:D10"/>
    <mergeCell ref="B11:D11"/>
    <mergeCell ref="B1:D1"/>
    <mergeCell ref="B2:D2"/>
    <mergeCell ref="B3:D3"/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20">
      <selection activeCell="A1" sqref="A1:A58"/>
    </sheetView>
  </sheetViews>
  <sheetFormatPr defaultColWidth="11.421875" defaultRowHeight="15"/>
  <cols>
    <col min="1" max="1" width="43.28125" style="0" customWidth="1"/>
    <col min="2" max="18" width="6.7109375" style="0" customWidth="1"/>
    <col min="19" max="19" width="33.28125" style="0" customWidth="1"/>
    <col min="20" max="20" width="14.140625" style="0" customWidth="1"/>
  </cols>
  <sheetData>
    <row r="1" spans="1:18" ht="153" thickBot="1">
      <c r="A1" s="7" t="s">
        <v>34</v>
      </c>
      <c r="B1" s="42" t="s">
        <v>85</v>
      </c>
      <c r="C1" s="43" t="s">
        <v>90</v>
      </c>
      <c r="D1" s="44" t="s">
        <v>89</v>
      </c>
      <c r="E1" s="45" t="s">
        <v>91</v>
      </c>
      <c r="F1" s="46" t="s">
        <v>16</v>
      </c>
      <c r="G1" s="49" t="s">
        <v>19</v>
      </c>
      <c r="H1" s="49" t="s">
        <v>20</v>
      </c>
      <c r="I1" s="47" t="s">
        <v>17</v>
      </c>
      <c r="J1" s="49" t="s">
        <v>18</v>
      </c>
      <c r="K1" s="48" t="s">
        <v>92</v>
      </c>
      <c r="L1" s="46" t="s">
        <v>25</v>
      </c>
      <c r="M1" s="47" t="s">
        <v>33</v>
      </c>
      <c r="N1" s="48" t="s">
        <v>142</v>
      </c>
      <c r="O1" s="46" t="s">
        <v>108</v>
      </c>
      <c r="P1" s="47" t="s">
        <v>109</v>
      </c>
      <c r="Q1" s="71" t="s">
        <v>111</v>
      </c>
      <c r="R1" s="48" t="s">
        <v>110</v>
      </c>
    </row>
    <row r="2" spans="1:18" ht="15.75" thickBot="1">
      <c r="A2" s="33" t="s">
        <v>35</v>
      </c>
      <c r="B2" s="14"/>
      <c r="C2" s="13"/>
      <c r="D2" s="13"/>
      <c r="E2" s="16"/>
      <c r="F2" s="12">
        <v>0.2</v>
      </c>
      <c r="G2" s="13">
        <v>0.2</v>
      </c>
      <c r="H2" s="13">
        <v>0.15</v>
      </c>
      <c r="I2" s="13">
        <v>0.2</v>
      </c>
      <c r="J2" s="13">
        <v>0.2</v>
      </c>
      <c r="K2" s="16"/>
      <c r="L2" s="12"/>
      <c r="M2" s="13"/>
      <c r="N2" s="16"/>
      <c r="O2" s="12"/>
      <c r="P2" s="13"/>
      <c r="Q2" s="15"/>
      <c r="R2" s="16"/>
    </row>
    <row r="3" spans="1:22" ht="15">
      <c r="A3" s="34" t="s">
        <v>36</v>
      </c>
      <c r="B3" s="17"/>
      <c r="C3" s="18"/>
      <c r="D3" s="18"/>
      <c r="E3" s="20"/>
      <c r="F3" s="21">
        <v>0.2</v>
      </c>
      <c r="G3" s="18">
        <v>0.2</v>
      </c>
      <c r="H3" s="18">
        <v>0.15</v>
      </c>
      <c r="I3" s="18">
        <v>0.2</v>
      </c>
      <c r="J3" s="18">
        <v>0.2</v>
      </c>
      <c r="K3" s="20"/>
      <c r="L3" s="21"/>
      <c r="M3" s="18"/>
      <c r="N3" s="20"/>
      <c r="O3" s="21"/>
      <c r="P3" s="18"/>
      <c r="Q3" s="19"/>
      <c r="R3" s="20"/>
      <c r="T3" s="237" t="s">
        <v>200</v>
      </c>
      <c r="U3" s="238"/>
      <c r="V3" s="92"/>
    </row>
    <row r="4" spans="1:22" ht="15" customHeight="1" thickBot="1">
      <c r="A4" s="34" t="s">
        <v>37</v>
      </c>
      <c r="B4" s="17"/>
      <c r="C4" s="18"/>
      <c r="D4" s="18"/>
      <c r="E4" s="20"/>
      <c r="F4" s="21">
        <v>0.2</v>
      </c>
      <c r="G4" s="18">
        <v>0.2</v>
      </c>
      <c r="H4" s="18">
        <v>0.2</v>
      </c>
      <c r="I4" s="18">
        <v>0.2</v>
      </c>
      <c r="J4" s="18">
        <v>0.2</v>
      </c>
      <c r="K4" s="20"/>
      <c r="L4" s="21"/>
      <c r="M4" s="18"/>
      <c r="N4" s="20"/>
      <c r="O4" s="21"/>
      <c r="P4" s="18"/>
      <c r="Q4" s="19"/>
      <c r="R4" s="20"/>
      <c r="T4" s="239"/>
      <c r="U4" s="240"/>
      <c r="V4" s="92"/>
    </row>
    <row r="5" spans="1:22" ht="15.75" thickBot="1">
      <c r="A5" s="34" t="s">
        <v>17</v>
      </c>
      <c r="B5" s="17"/>
      <c r="C5" s="18"/>
      <c r="D5" s="18"/>
      <c r="E5" s="20"/>
      <c r="F5" s="21">
        <v>0.2</v>
      </c>
      <c r="G5" s="18">
        <v>0.2</v>
      </c>
      <c r="H5" s="18">
        <v>0.2</v>
      </c>
      <c r="I5" s="18">
        <v>0.2</v>
      </c>
      <c r="J5" s="18">
        <v>0.2</v>
      </c>
      <c r="K5" s="20"/>
      <c r="L5" s="21"/>
      <c r="M5" s="18"/>
      <c r="N5" s="20"/>
      <c r="O5" s="21"/>
      <c r="P5" s="18"/>
      <c r="Q5" s="19"/>
      <c r="R5" s="20"/>
      <c r="T5" s="115" t="s">
        <v>201</v>
      </c>
      <c r="U5" s="114" t="s">
        <v>202</v>
      </c>
      <c r="V5" s="92"/>
    </row>
    <row r="6" spans="1:22" ht="15">
      <c r="A6" s="34" t="s">
        <v>20</v>
      </c>
      <c r="B6" s="17"/>
      <c r="C6" s="18"/>
      <c r="D6" s="18"/>
      <c r="E6" s="20"/>
      <c r="F6" s="21">
        <v>0.2</v>
      </c>
      <c r="G6" s="18">
        <v>0.2</v>
      </c>
      <c r="H6" s="18">
        <v>0.2</v>
      </c>
      <c r="I6" s="18">
        <v>0.2</v>
      </c>
      <c r="J6" s="18">
        <v>0.2</v>
      </c>
      <c r="K6" s="20"/>
      <c r="L6" s="21"/>
      <c r="M6" s="18"/>
      <c r="N6" s="20"/>
      <c r="O6" s="21"/>
      <c r="P6" s="18"/>
      <c r="Q6" s="19"/>
      <c r="R6" s="20"/>
      <c r="T6" s="137" t="e">
        <f>INDEX($B$2:$R$58,MATCH('NOTAS  CIENCIAS'!$I$19,$A$2:$A$58,0),MATCH('NOTAS  CIENCIAS'!H14,$B$1:$R$1,0))</f>
        <v>#N/A</v>
      </c>
      <c r="U6" s="138">
        <f>INDEX($B$2:$R$58,MATCH('NOTAS  CCSS-HUMANAS'!$I$19,$A$2:$A$58,0),MATCH('NOTAS  CCSS-HUMANAS'!H14,$B$1:$R$1,0))</f>
        <v>0.1</v>
      </c>
      <c r="V6" s="92"/>
    </row>
    <row r="7" spans="1:22" ht="15">
      <c r="A7" s="34" t="s">
        <v>38</v>
      </c>
      <c r="B7" s="17"/>
      <c r="C7" s="18"/>
      <c r="D7" s="18"/>
      <c r="E7" s="20"/>
      <c r="F7" s="21">
        <v>0.2</v>
      </c>
      <c r="G7" s="18">
        <v>0.15</v>
      </c>
      <c r="H7" s="18">
        <v>0.15</v>
      </c>
      <c r="I7" s="18">
        <v>0.2</v>
      </c>
      <c r="J7" s="18">
        <v>0.15</v>
      </c>
      <c r="K7" s="20"/>
      <c r="L7" s="21"/>
      <c r="M7" s="18"/>
      <c r="N7" s="20"/>
      <c r="O7" s="21"/>
      <c r="P7" s="18"/>
      <c r="Q7" s="19"/>
      <c r="R7" s="20"/>
      <c r="T7" s="139" t="e">
        <f>INDEX($B$2:$R$58,MATCH('NOTAS  CIENCIAS'!$I$19,$A$2:$A$58,0),MATCH('NOTAS  CIENCIAS'!H15,$B$1:$R$1,0))</f>
        <v>#N/A</v>
      </c>
      <c r="U7" s="140">
        <f>INDEX($B$2:$R$58,MATCH('NOTAS  CCSS-HUMANAS'!$I$19,$A$2:$A$58,0),MATCH('NOTAS  CCSS-HUMANAS'!H15,$B$1:$R$1,0))</f>
        <v>0.2</v>
      </c>
      <c r="V7" s="92"/>
    </row>
    <row r="8" spans="1:21" ht="15.75" thickBot="1">
      <c r="A8" s="34" t="s">
        <v>39</v>
      </c>
      <c r="B8" s="17"/>
      <c r="C8" s="18"/>
      <c r="D8" s="18"/>
      <c r="E8" s="20"/>
      <c r="F8" s="21">
        <v>0.2</v>
      </c>
      <c r="G8" s="18">
        <v>0.15</v>
      </c>
      <c r="H8" s="18">
        <v>0.15</v>
      </c>
      <c r="I8" s="18">
        <v>0.2</v>
      </c>
      <c r="J8" s="18">
        <v>0.2</v>
      </c>
      <c r="K8" s="20"/>
      <c r="L8" s="21"/>
      <c r="M8" s="18"/>
      <c r="N8" s="20"/>
      <c r="O8" s="21"/>
      <c r="P8" s="18"/>
      <c r="Q8" s="19"/>
      <c r="R8" s="20"/>
      <c r="T8" s="141" t="e">
        <f>INDEX($B$2:$R$58,MATCH('NOTAS  CIENCIAS'!$I$19,$A$2:$A$58,0),MATCH('NOTAS  CIENCIAS'!H16,$B$1:$R$1,0))</f>
        <v>#N/A</v>
      </c>
      <c r="U8" s="142">
        <f>INDEX($B$2:$R$58,MATCH('NOTAS  CCSS-HUMANAS'!$I$19,$A$2:$A$58,0),MATCH('NOTAS  CCSS-HUMANAS'!H16,$B$1:$R$1,0))</f>
        <v>0.2</v>
      </c>
    </row>
    <row r="9" spans="1:18" ht="15">
      <c r="A9" s="34" t="s">
        <v>40</v>
      </c>
      <c r="B9" s="17"/>
      <c r="C9" s="18"/>
      <c r="D9" s="18"/>
      <c r="E9" s="20"/>
      <c r="F9" s="21">
        <v>0.2</v>
      </c>
      <c r="G9" s="18">
        <v>0.2</v>
      </c>
      <c r="H9" s="18">
        <v>0.15</v>
      </c>
      <c r="I9" s="18">
        <v>0.2</v>
      </c>
      <c r="J9" s="18">
        <v>0.2</v>
      </c>
      <c r="K9" s="20"/>
      <c r="L9" s="21"/>
      <c r="M9" s="18"/>
      <c r="N9" s="20"/>
      <c r="O9" s="21"/>
      <c r="P9" s="18"/>
      <c r="Q9" s="19"/>
      <c r="R9" s="20"/>
    </row>
    <row r="10" spans="1:18" ht="15.75" thickBot="1">
      <c r="A10" s="35" t="s">
        <v>18</v>
      </c>
      <c r="B10" s="22"/>
      <c r="C10" s="23"/>
      <c r="D10" s="23"/>
      <c r="E10" s="25"/>
      <c r="F10" s="26">
        <v>0.2</v>
      </c>
      <c r="G10" s="23">
        <v>0.2</v>
      </c>
      <c r="H10" s="23">
        <v>0.2</v>
      </c>
      <c r="I10" s="23">
        <v>0.2</v>
      </c>
      <c r="J10" s="23">
        <v>0.2</v>
      </c>
      <c r="K10" s="25"/>
      <c r="L10" s="26"/>
      <c r="M10" s="23"/>
      <c r="N10" s="25"/>
      <c r="O10" s="26"/>
      <c r="P10" s="23"/>
      <c r="Q10" s="24"/>
      <c r="R10" s="25"/>
    </row>
    <row r="11" spans="1:18" ht="15">
      <c r="A11" s="33" t="s">
        <v>41</v>
      </c>
      <c r="B11" s="14"/>
      <c r="C11" s="13"/>
      <c r="D11" s="13"/>
      <c r="E11" s="16"/>
      <c r="F11" s="12">
        <v>0.15</v>
      </c>
      <c r="G11" s="13">
        <v>0.2</v>
      </c>
      <c r="H11" s="13">
        <v>0.1</v>
      </c>
      <c r="I11" s="13">
        <v>0.1</v>
      </c>
      <c r="J11" s="13">
        <v>0.2</v>
      </c>
      <c r="K11" s="16"/>
      <c r="L11" s="12"/>
      <c r="M11" s="13"/>
      <c r="N11" s="16"/>
      <c r="O11" s="12"/>
      <c r="P11" s="13"/>
      <c r="Q11" s="15"/>
      <c r="R11" s="16"/>
    </row>
    <row r="12" spans="1:18" ht="15">
      <c r="A12" s="34" t="s">
        <v>42</v>
      </c>
      <c r="B12" s="17"/>
      <c r="C12" s="18"/>
      <c r="D12" s="18"/>
      <c r="E12" s="20"/>
      <c r="F12" s="21">
        <v>0.15</v>
      </c>
      <c r="G12" s="18">
        <v>0.2</v>
      </c>
      <c r="H12" s="18">
        <v>0.1</v>
      </c>
      <c r="I12" s="18">
        <v>0.2</v>
      </c>
      <c r="J12" s="18">
        <v>0.2</v>
      </c>
      <c r="K12" s="20"/>
      <c r="L12" s="21"/>
      <c r="M12" s="18"/>
      <c r="N12" s="20"/>
      <c r="O12" s="21"/>
      <c r="P12" s="18"/>
      <c r="Q12" s="19"/>
      <c r="R12" s="20"/>
    </row>
    <row r="13" spans="1:18" ht="15">
      <c r="A13" s="34" t="s">
        <v>43</v>
      </c>
      <c r="B13" s="17"/>
      <c r="C13" s="18"/>
      <c r="D13" s="18"/>
      <c r="E13" s="20"/>
      <c r="F13" s="21">
        <v>0.15</v>
      </c>
      <c r="G13" s="18">
        <v>0.2</v>
      </c>
      <c r="H13" s="18">
        <v>0.1</v>
      </c>
      <c r="I13" s="18">
        <v>0.15</v>
      </c>
      <c r="J13" s="18">
        <v>0.2</v>
      </c>
      <c r="K13" s="20"/>
      <c r="L13" s="21"/>
      <c r="M13" s="18"/>
      <c r="N13" s="20"/>
      <c r="O13" s="21"/>
      <c r="P13" s="18"/>
      <c r="Q13" s="19"/>
      <c r="R13" s="20"/>
    </row>
    <row r="14" spans="1:18" ht="15">
      <c r="A14" s="34" t="s">
        <v>44</v>
      </c>
      <c r="B14" s="17"/>
      <c r="C14" s="18"/>
      <c r="D14" s="18"/>
      <c r="E14" s="20"/>
      <c r="F14" s="21">
        <v>0.15</v>
      </c>
      <c r="G14" s="18">
        <v>0.2</v>
      </c>
      <c r="H14" s="18">
        <v>0.1</v>
      </c>
      <c r="I14" s="18">
        <v>0.1</v>
      </c>
      <c r="J14" s="18">
        <v>0.2</v>
      </c>
      <c r="K14" s="20"/>
      <c r="L14" s="21"/>
      <c r="M14" s="18"/>
      <c r="N14" s="20"/>
      <c r="O14" s="21"/>
      <c r="P14" s="18"/>
      <c r="Q14" s="19"/>
      <c r="R14" s="20"/>
    </row>
    <row r="15" spans="1:18" ht="15">
      <c r="A15" s="34" t="s">
        <v>45</v>
      </c>
      <c r="B15" s="17"/>
      <c r="C15" s="18"/>
      <c r="D15" s="18"/>
      <c r="E15" s="20"/>
      <c r="F15" s="21">
        <v>0.15</v>
      </c>
      <c r="G15" s="18">
        <v>0.2</v>
      </c>
      <c r="H15" s="18">
        <v>0.1</v>
      </c>
      <c r="I15" s="18">
        <v>0.15</v>
      </c>
      <c r="J15" s="18">
        <v>0.2</v>
      </c>
      <c r="K15" s="20"/>
      <c r="L15" s="21"/>
      <c r="M15" s="18"/>
      <c r="N15" s="20"/>
      <c r="O15" s="21"/>
      <c r="P15" s="18"/>
      <c r="Q15" s="19"/>
      <c r="R15" s="20"/>
    </row>
    <row r="16" spans="1:18" ht="15">
      <c r="A16" s="34" t="s">
        <v>46</v>
      </c>
      <c r="B16" s="17"/>
      <c r="C16" s="18"/>
      <c r="D16" s="18"/>
      <c r="E16" s="20"/>
      <c r="F16" s="21">
        <v>0.15</v>
      </c>
      <c r="G16" s="18">
        <v>0.2</v>
      </c>
      <c r="H16" s="18">
        <v>0.1</v>
      </c>
      <c r="I16" s="18">
        <v>0.15</v>
      </c>
      <c r="J16" s="18">
        <v>0.2</v>
      </c>
      <c r="K16" s="20"/>
      <c r="L16" s="21"/>
      <c r="M16" s="18"/>
      <c r="N16" s="20"/>
      <c r="O16" s="21"/>
      <c r="P16" s="18"/>
      <c r="Q16" s="19"/>
      <c r="R16" s="20"/>
    </row>
    <row r="17" spans="1:18" ht="15">
      <c r="A17" s="34" t="s">
        <v>47</v>
      </c>
      <c r="B17" s="17"/>
      <c r="C17" s="18"/>
      <c r="D17" s="18"/>
      <c r="E17" s="20"/>
      <c r="F17" s="21">
        <v>0.15</v>
      </c>
      <c r="G17" s="18">
        <v>0.2</v>
      </c>
      <c r="H17" s="18">
        <v>0.1</v>
      </c>
      <c r="I17" s="18">
        <v>0.15</v>
      </c>
      <c r="J17" s="18">
        <v>0.2</v>
      </c>
      <c r="K17" s="20"/>
      <c r="L17" s="21"/>
      <c r="M17" s="18"/>
      <c r="N17" s="20"/>
      <c r="O17" s="21"/>
      <c r="P17" s="18"/>
      <c r="Q17" s="19"/>
      <c r="R17" s="20"/>
    </row>
    <row r="18" spans="1:18" ht="15">
      <c r="A18" s="34" t="s">
        <v>48</v>
      </c>
      <c r="B18" s="17"/>
      <c r="C18" s="18"/>
      <c r="D18" s="18"/>
      <c r="E18" s="20"/>
      <c r="F18" s="21">
        <v>0.15</v>
      </c>
      <c r="G18" s="18">
        <v>0.2</v>
      </c>
      <c r="H18" s="18">
        <v>0.1</v>
      </c>
      <c r="I18" s="18">
        <v>0.15</v>
      </c>
      <c r="J18" s="18">
        <v>0.2</v>
      </c>
      <c r="K18" s="20"/>
      <c r="L18" s="21"/>
      <c r="M18" s="18"/>
      <c r="N18" s="20"/>
      <c r="O18" s="21"/>
      <c r="P18" s="18"/>
      <c r="Q18" s="19"/>
      <c r="R18" s="20"/>
    </row>
    <row r="19" spans="1:18" ht="15.75" thickBot="1">
      <c r="A19" s="36" t="s">
        <v>49</v>
      </c>
      <c r="B19" s="28"/>
      <c r="C19" s="27"/>
      <c r="D19" s="27"/>
      <c r="E19" s="29"/>
      <c r="F19" s="30">
        <v>0.15</v>
      </c>
      <c r="G19" s="27">
        <v>0.2</v>
      </c>
      <c r="H19" s="27">
        <v>0.1</v>
      </c>
      <c r="I19" s="27">
        <v>0.2</v>
      </c>
      <c r="J19" s="27">
        <v>0.2</v>
      </c>
      <c r="K19" s="29">
        <v>0.1</v>
      </c>
      <c r="L19" s="30">
        <v>0.2</v>
      </c>
      <c r="M19" s="27">
        <v>0.1</v>
      </c>
      <c r="N19" s="29">
        <v>0.15</v>
      </c>
      <c r="O19" s="30">
        <v>0.1</v>
      </c>
      <c r="P19" s="27">
        <v>0.1</v>
      </c>
      <c r="Q19" s="72">
        <v>0.2</v>
      </c>
      <c r="R19" s="29">
        <v>0.1</v>
      </c>
    </row>
    <row r="20" spans="1:18" ht="15">
      <c r="A20" s="33" t="s">
        <v>50</v>
      </c>
      <c r="B20" s="14"/>
      <c r="C20" s="13"/>
      <c r="D20" s="13"/>
      <c r="E20" s="16"/>
      <c r="F20" s="12">
        <v>0.2</v>
      </c>
      <c r="G20" s="13">
        <v>0.1</v>
      </c>
      <c r="H20" s="15">
        <v>0.2</v>
      </c>
      <c r="I20" s="13">
        <v>0.2</v>
      </c>
      <c r="J20" s="13">
        <v>0.1</v>
      </c>
      <c r="K20" s="16">
        <v>0.2</v>
      </c>
      <c r="L20" s="12"/>
      <c r="M20" s="13"/>
      <c r="N20" s="16">
        <v>0.1</v>
      </c>
      <c r="O20" s="12"/>
      <c r="P20" s="13"/>
      <c r="Q20" s="13">
        <v>0.15</v>
      </c>
      <c r="R20" s="16"/>
    </row>
    <row r="21" spans="1:18" ht="15">
      <c r="A21" s="34" t="s">
        <v>53</v>
      </c>
      <c r="B21" s="17"/>
      <c r="C21" s="18"/>
      <c r="D21" s="18"/>
      <c r="E21" s="20"/>
      <c r="F21" s="21">
        <v>0.2</v>
      </c>
      <c r="G21" s="18">
        <v>0.2</v>
      </c>
      <c r="H21" s="19">
        <v>0.2</v>
      </c>
      <c r="I21" s="18">
        <v>0.2</v>
      </c>
      <c r="J21" s="18">
        <v>0.2</v>
      </c>
      <c r="K21" s="20">
        <v>0.15</v>
      </c>
      <c r="L21" s="21"/>
      <c r="M21" s="18"/>
      <c r="N21" s="20">
        <v>0.1</v>
      </c>
      <c r="O21" s="21"/>
      <c r="P21" s="18"/>
      <c r="Q21" s="18">
        <v>0.2</v>
      </c>
      <c r="R21" s="20"/>
    </row>
    <row r="22" spans="1:18" ht="15">
      <c r="A22" s="34" t="s">
        <v>51</v>
      </c>
      <c r="B22" s="17"/>
      <c r="C22" s="18"/>
      <c r="D22" s="18"/>
      <c r="E22" s="20"/>
      <c r="F22" s="21">
        <v>0.2</v>
      </c>
      <c r="G22" s="18">
        <v>0.1</v>
      </c>
      <c r="H22" s="19">
        <v>0.2</v>
      </c>
      <c r="I22" s="18">
        <v>0.2</v>
      </c>
      <c r="J22" s="18">
        <v>0.1</v>
      </c>
      <c r="K22" s="20">
        <v>0.2</v>
      </c>
      <c r="L22" s="21"/>
      <c r="M22" s="18"/>
      <c r="N22" s="20">
        <v>0.1</v>
      </c>
      <c r="O22" s="21"/>
      <c r="P22" s="18"/>
      <c r="Q22" s="18">
        <v>0.15</v>
      </c>
      <c r="R22" s="20"/>
    </row>
    <row r="23" spans="1:18" ht="15">
      <c r="A23" s="34" t="s">
        <v>52</v>
      </c>
      <c r="B23" s="17"/>
      <c r="C23" s="18"/>
      <c r="D23" s="18"/>
      <c r="E23" s="20"/>
      <c r="F23" s="21">
        <v>0.2</v>
      </c>
      <c r="G23" s="18">
        <v>0.1</v>
      </c>
      <c r="H23" s="19">
        <v>0.2</v>
      </c>
      <c r="I23" s="18">
        <v>0.2</v>
      </c>
      <c r="J23" s="18">
        <v>0.1</v>
      </c>
      <c r="K23" s="20">
        <v>0.2</v>
      </c>
      <c r="L23" s="21"/>
      <c r="M23" s="18"/>
      <c r="N23" s="20">
        <v>0.1</v>
      </c>
      <c r="O23" s="21"/>
      <c r="P23" s="18"/>
      <c r="Q23" s="18">
        <v>0.15</v>
      </c>
      <c r="R23" s="20"/>
    </row>
    <row r="24" spans="1:18" ht="15">
      <c r="A24" s="34" t="s">
        <v>54</v>
      </c>
      <c r="B24" s="17"/>
      <c r="C24" s="18"/>
      <c r="D24" s="18"/>
      <c r="E24" s="20"/>
      <c r="F24" s="21">
        <v>0.2</v>
      </c>
      <c r="G24" s="18">
        <v>0.1</v>
      </c>
      <c r="H24" s="19">
        <v>0.1</v>
      </c>
      <c r="I24" s="18">
        <v>0.2</v>
      </c>
      <c r="J24" s="18">
        <v>0.2</v>
      </c>
      <c r="K24" s="20">
        <v>0.2</v>
      </c>
      <c r="L24" s="21"/>
      <c r="M24" s="18"/>
      <c r="N24" s="20">
        <v>0.15</v>
      </c>
      <c r="O24" s="21"/>
      <c r="P24" s="18"/>
      <c r="Q24" s="19"/>
      <c r="R24" s="20"/>
    </row>
    <row r="25" spans="1:18" ht="15">
      <c r="A25" s="34" t="s">
        <v>96</v>
      </c>
      <c r="B25" s="17"/>
      <c r="C25" s="18"/>
      <c r="D25" s="18"/>
      <c r="E25" s="20"/>
      <c r="F25" s="21">
        <v>0.2</v>
      </c>
      <c r="G25" s="18">
        <v>0.1</v>
      </c>
      <c r="H25" s="19">
        <v>0.15</v>
      </c>
      <c r="I25" s="18">
        <v>0.2</v>
      </c>
      <c r="J25" s="18">
        <v>0.2</v>
      </c>
      <c r="K25" s="20">
        <v>0.2</v>
      </c>
      <c r="L25" s="21"/>
      <c r="M25" s="18"/>
      <c r="N25" s="20">
        <v>0.1</v>
      </c>
      <c r="O25" s="21"/>
      <c r="P25" s="18"/>
      <c r="Q25" s="19"/>
      <c r="R25" s="20"/>
    </row>
    <row r="26" spans="1:18" ht="15">
      <c r="A26" s="34" t="s">
        <v>55</v>
      </c>
      <c r="B26" s="17"/>
      <c r="C26" s="18"/>
      <c r="D26" s="18"/>
      <c r="E26" s="20"/>
      <c r="F26" s="21">
        <v>0.2</v>
      </c>
      <c r="G26" s="18">
        <v>0.1</v>
      </c>
      <c r="H26" s="19">
        <v>0.1</v>
      </c>
      <c r="I26" s="18">
        <v>0.2</v>
      </c>
      <c r="J26" s="18">
        <v>0.1</v>
      </c>
      <c r="K26" s="20">
        <v>0.1</v>
      </c>
      <c r="L26" s="21"/>
      <c r="M26" s="18"/>
      <c r="N26" s="20">
        <v>0.1</v>
      </c>
      <c r="O26" s="21"/>
      <c r="P26" s="18"/>
      <c r="Q26" s="19"/>
      <c r="R26" s="20"/>
    </row>
    <row r="27" spans="1:18" ht="15">
      <c r="A27" s="34" t="s">
        <v>56</v>
      </c>
      <c r="B27" s="17"/>
      <c r="C27" s="18"/>
      <c r="D27" s="18"/>
      <c r="E27" s="20"/>
      <c r="F27" s="21">
        <v>0.2</v>
      </c>
      <c r="G27" s="18">
        <v>0.1</v>
      </c>
      <c r="H27" s="19">
        <v>0.1</v>
      </c>
      <c r="I27" s="18">
        <v>0.2</v>
      </c>
      <c r="J27" s="18">
        <v>0.2</v>
      </c>
      <c r="K27" s="20">
        <v>0.2</v>
      </c>
      <c r="L27" s="21"/>
      <c r="M27" s="18"/>
      <c r="N27" s="20">
        <v>0.1</v>
      </c>
      <c r="O27" s="21"/>
      <c r="P27" s="18"/>
      <c r="Q27" s="19"/>
      <c r="R27" s="20"/>
    </row>
    <row r="28" spans="1:18" ht="15">
      <c r="A28" s="34" t="s">
        <v>57</v>
      </c>
      <c r="B28" s="17"/>
      <c r="C28" s="18"/>
      <c r="D28" s="18"/>
      <c r="E28" s="20"/>
      <c r="F28" s="21">
        <v>0.2</v>
      </c>
      <c r="G28" s="18">
        <v>0.1</v>
      </c>
      <c r="H28" s="19">
        <v>0.1</v>
      </c>
      <c r="I28" s="18">
        <v>0.2</v>
      </c>
      <c r="J28" s="18">
        <v>0.2</v>
      </c>
      <c r="K28" s="20">
        <v>0.2</v>
      </c>
      <c r="L28" s="21"/>
      <c r="M28" s="18"/>
      <c r="N28" s="20">
        <v>0.1</v>
      </c>
      <c r="O28" s="21"/>
      <c r="P28" s="18"/>
      <c r="Q28" s="19"/>
      <c r="R28" s="20"/>
    </row>
    <row r="29" spans="1:18" ht="15">
      <c r="A29" s="34" t="s">
        <v>58</v>
      </c>
      <c r="B29" s="17"/>
      <c r="C29" s="18"/>
      <c r="D29" s="18"/>
      <c r="E29" s="20"/>
      <c r="F29" s="21">
        <v>0.2</v>
      </c>
      <c r="G29" s="18">
        <v>0.1</v>
      </c>
      <c r="H29" s="19">
        <v>0.1</v>
      </c>
      <c r="I29" s="18">
        <v>0.2</v>
      </c>
      <c r="J29" s="18">
        <v>0.1</v>
      </c>
      <c r="K29" s="20">
        <v>0.2</v>
      </c>
      <c r="L29" s="21"/>
      <c r="M29" s="18"/>
      <c r="N29" s="20">
        <v>0.1</v>
      </c>
      <c r="O29" s="21"/>
      <c r="P29" s="18"/>
      <c r="Q29" s="19"/>
      <c r="R29" s="20"/>
    </row>
    <row r="30" spans="1:18" ht="15">
      <c r="A30" s="37" t="s">
        <v>59</v>
      </c>
      <c r="B30" s="17"/>
      <c r="C30" s="18"/>
      <c r="D30" s="18"/>
      <c r="E30" s="20"/>
      <c r="F30" s="21">
        <v>0.2</v>
      </c>
      <c r="G30" s="18">
        <v>0.1</v>
      </c>
      <c r="H30" s="19">
        <v>0.1</v>
      </c>
      <c r="I30" s="18">
        <v>0.2</v>
      </c>
      <c r="J30" s="18">
        <v>0.1</v>
      </c>
      <c r="K30" s="20">
        <v>0.1</v>
      </c>
      <c r="L30" s="21"/>
      <c r="M30" s="18"/>
      <c r="N30" s="20">
        <v>0.1</v>
      </c>
      <c r="O30" s="21"/>
      <c r="P30" s="18"/>
      <c r="Q30" s="19"/>
      <c r="R30" s="20"/>
    </row>
    <row r="31" spans="1:18" ht="15">
      <c r="A31" s="37" t="s">
        <v>60</v>
      </c>
      <c r="B31" s="17"/>
      <c r="C31" s="18"/>
      <c r="D31" s="18"/>
      <c r="E31" s="20"/>
      <c r="F31" s="21">
        <v>0.2</v>
      </c>
      <c r="G31" s="18">
        <v>0.1</v>
      </c>
      <c r="H31" s="19">
        <v>0.1</v>
      </c>
      <c r="I31" s="18">
        <v>0.2</v>
      </c>
      <c r="J31" s="18">
        <v>0.2</v>
      </c>
      <c r="K31" s="20">
        <v>0.2</v>
      </c>
      <c r="L31" s="21"/>
      <c r="M31" s="18"/>
      <c r="N31" s="20">
        <v>0.1</v>
      </c>
      <c r="O31" s="21"/>
      <c r="P31" s="18"/>
      <c r="Q31" s="19"/>
      <c r="R31" s="20"/>
    </row>
    <row r="32" spans="1:18" ht="15">
      <c r="A32" s="37" t="s">
        <v>61</v>
      </c>
      <c r="B32" s="17"/>
      <c r="C32" s="18"/>
      <c r="D32" s="18"/>
      <c r="E32" s="20"/>
      <c r="F32" s="21">
        <v>0.2</v>
      </c>
      <c r="G32" s="18">
        <v>0.1</v>
      </c>
      <c r="H32" s="19">
        <v>0.1</v>
      </c>
      <c r="I32" s="18">
        <v>0.2</v>
      </c>
      <c r="J32" s="18">
        <v>0.2</v>
      </c>
      <c r="K32" s="20">
        <v>0.2</v>
      </c>
      <c r="L32" s="21"/>
      <c r="M32" s="18"/>
      <c r="N32" s="20">
        <v>0.1</v>
      </c>
      <c r="O32" s="21"/>
      <c r="P32" s="18"/>
      <c r="Q32" s="19"/>
      <c r="R32" s="20"/>
    </row>
    <row r="33" spans="1:18" ht="15">
      <c r="A33" s="37" t="s">
        <v>62</v>
      </c>
      <c r="B33" s="17"/>
      <c r="C33" s="18"/>
      <c r="D33" s="18"/>
      <c r="E33" s="20"/>
      <c r="F33" s="21">
        <v>0.2</v>
      </c>
      <c r="G33" s="18">
        <v>0.1</v>
      </c>
      <c r="H33" s="19">
        <v>0.15</v>
      </c>
      <c r="I33" s="18">
        <v>0.2</v>
      </c>
      <c r="J33" s="18">
        <v>0.2</v>
      </c>
      <c r="K33" s="20">
        <v>0.2</v>
      </c>
      <c r="L33" s="21"/>
      <c r="M33" s="18"/>
      <c r="N33" s="20">
        <v>0.1</v>
      </c>
      <c r="O33" s="21"/>
      <c r="P33" s="18"/>
      <c r="Q33" s="19"/>
      <c r="R33" s="20"/>
    </row>
    <row r="34" spans="1:18" ht="15.75" thickBot="1">
      <c r="A34" s="38" t="s">
        <v>63</v>
      </c>
      <c r="B34" s="28"/>
      <c r="C34" s="27"/>
      <c r="D34" s="27"/>
      <c r="E34" s="29"/>
      <c r="F34" s="26">
        <v>0.2</v>
      </c>
      <c r="G34" s="23">
        <v>0.15</v>
      </c>
      <c r="H34" s="24">
        <v>0.15</v>
      </c>
      <c r="I34" s="23">
        <v>0.2</v>
      </c>
      <c r="J34" s="23">
        <v>0.15</v>
      </c>
      <c r="K34" s="25">
        <v>0.1</v>
      </c>
      <c r="L34" s="30"/>
      <c r="M34" s="27"/>
      <c r="N34" s="29">
        <v>0.1</v>
      </c>
      <c r="O34" s="30"/>
      <c r="P34" s="27"/>
      <c r="Q34" s="72"/>
      <c r="R34" s="29"/>
    </row>
    <row r="35" spans="1:18" ht="15">
      <c r="A35" s="39" t="s">
        <v>64</v>
      </c>
      <c r="B35" s="14"/>
      <c r="C35" s="13"/>
      <c r="D35" s="13"/>
      <c r="E35" s="16"/>
      <c r="F35" s="41"/>
      <c r="G35" s="31"/>
      <c r="H35" s="31"/>
      <c r="I35" s="31"/>
      <c r="J35" s="31"/>
      <c r="K35" s="32">
        <v>0.2</v>
      </c>
      <c r="L35" s="12">
        <v>0.1</v>
      </c>
      <c r="M35" s="13">
        <v>0.2</v>
      </c>
      <c r="N35" s="16">
        <v>0.1</v>
      </c>
      <c r="O35" s="13">
        <v>0.2</v>
      </c>
      <c r="P35" s="13">
        <v>0.2</v>
      </c>
      <c r="Q35" s="13">
        <v>0.1</v>
      </c>
      <c r="R35" s="16">
        <v>0.2</v>
      </c>
    </row>
    <row r="36" spans="1:18" ht="15">
      <c r="A36" s="37" t="s">
        <v>65</v>
      </c>
      <c r="B36" s="17"/>
      <c r="C36" s="18"/>
      <c r="D36" s="18">
        <v>0.2</v>
      </c>
      <c r="E36" s="20"/>
      <c r="F36" s="21"/>
      <c r="G36" s="18"/>
      <c r="H36" s="18"/>
      <c r="I36" s="18"/>
      <c r="J36" s="18"/>
      <c r="K36" s="20"/>
      <c r="L36" s="21">
        <v>0.1</v>
      </c>
      <c r="M36" s="18">
        <v>0.2</v>
      </c>
      <c r="N36" s="20">
        <v>0.1</v>
      </c>
      <c r="O36" s="18">
        <v>0.2</v>
      </c>
      <c r="P36" s="18">
        <v>0.2</v>
      </c>
      <c r="Q36" s="18">
        <v>0.2</v>
      </c>
      <c r="R36" s="20">
        <v>0.15</v>
      </c>
    </row>
    <row r="37" spans="1:18" ht="15">
      <c r="A37" s="37" t="s">
        <v>66</v>
      </c>
      <c r="B37" s="17">
        <v>0.2</v>
      </c>
      <c r="C37" s="18"/>
      <c r="D37" s="18"/>
      <c r="E37" s="20"/>
      <c r="F37" s="21"/>
      <c r="G37" s="18"/>
      <c r="H37" s="18"/>
      <c r="I37" s="18"/>
      <c r="J37" s="18"/>
      <c r="K37" s="20"/>
      <c r="L37" s="21">
        <v>0.1</v>
      </c>
      <c r="M37" s="18">
        <v>0.2</v>
      </c>
      <c r="N37" s="20">
        <v>0.1</v>
      </c>
      <c r="O37" s="18">
        <v>0.2</v>
      </c>
      <c r="P37" s="18">
        <v>0.2</v>
      </c>
      <c r="Q37" s="18">
        <v>0.2</v>
      </c>
      <c r="R37" s="20">
        <v>0.15</v>
      </c>
    </row>
    <row r="38" spans="1:18" ht="15">
      <c r="A38" s="37" t="s">
        <v>67</v>
      </c>
      <c r="B38" s="17">
        <v>0.2</v>
      </c>
      <c r="C38" s="18"/>
      <c r="D38" s="18"/>
      <c r="E38" s="20"/>
      <c r="F38" s="21"/>
      <c r="G38" s="18"/>
      <c r="H38" s="18"/>
      <c r="I38" s="18"/>
      <c r="J38" s="18"/>
      <c r="K38" s="20"/>
      <c r="L38" s="21">
        <v>0.1</v>
      </c>
      <c r="M38" s="18">
        <v>0.2</v>
      </c>
      <c r="N38" s="20">
        <v>0.1</v>
      </c>
      <c r="O38" s="18">
        <v>0.2</v>
      </c>
      <c r="P38" s="18">
        <v>0.2</v>
      </c>
      <c r="Q38" s="18">
        <v>0.2</v>
      </c>
      <c r="R38" s="20">
        <v>0.15</v>
      </c>
    </row>
    <row r="39" spans="1:18" ht="15">
      <c r="A39" s="37" t="s">
        <v>4</v>
      </c>
      <c r="B39" s="17"/>
      <c r="C39" s="18"/>
      <c r="D39" s="18"/>
      <c r="E39" s="20"/>
      <c r="F39" s="21"/>
      <c r="G39" s="18"/>
      <c r="H39" s="18"/>
      <c r="I39" s="18"/>
      <c r="J39" s="18"/>
      <c r="K39" s="20"/>
      <c r="L39" s="21">
        <v>0.1</v>
      </c>
      <c r="M39" s="18">
        <v>0.2</v>
      </c>
      <c r="N39" s="20">
        <v>0.1</v>
      </c>
      <c r="O39" s="18">
        <v>0.2</v>
      </c>
      <c r="P39" s="18">
        <v>0.2</v>
      </c>
      <c r="Q39" s="18">
        <v>0.2</v>
      </c>
      <c r="R39" s="20">
        <v>0.15</v>
      </c>
    </row>
    <row r="40" spans="1:18" ht="15">
      <c r="A40" s="37" t="s">
        <v>21</v>
      </c>
      <c r="B40" s="17"/>
      <c r="C40" s="18">
        <v>0.2</v>
      </c>
      <c r="D40" s="18"/>
      <c r="E40" s="20"/>
      <c r="F40" s="21"/>
      <c r="G40" s="18"/>
      <c r="H40" s="18"/>
      <c r="I40" s="18"/>
      <c r="J40" s="18"/>
      <c r="K40" s="20"/>
      <c r="L40" s="21">
        <v>0.1</v>
      </c>
      <c r="M40" s="18">
        <v>0.2</v>
      </c>
      <c r="N40" s="20">
        <v>0.1</v>
      </c>
      <c r="O40" s="18">
        <v>0.2</v>
      </c>
      <c r="P40" s="18">
        <v>0.2</v>
      </c>
      <c r="Q40" s="18">
        <v>0.2</v>
      </c>
      <c r="R40" s="20">
        <v>0.15</v>
      </c>
    </row>
    <row r="41" spans="1:18" ht="15">
      <c r="A41" s="37" t="s">
        <v>68</v>
      </c>
      <c r="B41" s="17"/>
      <c r="C41" s="18">
        <v>0.2</v>
      </c>
      <c r="D41" s="18"/>
      <c r="E41" s="20"/>
      <c r="F41" s="21"/>
      <c r="G41" s="18"/>
      <c r="H41" s="18"/>
      <c r="I41" s="18"/>
      <c r="J41" s="18"/>
      <c r="K41" s="20"/>
      <c r="L41" s="21">
        <v>0.1</v>
      </c>
      <c r="M41" s="18">
        <v>0.2</v>
      </c>
      <c r="N41" s="20">
        <v>0.1</v>
      </c>
      <c r="O41" s="18">
        <v>0.2</v>
      </c>
      <c r="P41" s="18">
        <v>0.2</v>
      </c>
      <c r="Q41" s="18">
        <v>0.2</v>
      </c>
      <c r="R41" s="20">
        <v>0.2</v>
      </c>
    </row>
    <row r="42" spans="1:18" ht="15.75" thickBot="1">
      <c r="A42" s="38" t="s">
        <v>69</v>
      </c>
      <c r="B42" s="28"/>
      <c r="C42" s="27"/>
      <c r="D42" s="27">
        <v>0.2</v>
      </c>
      <c r="E42" s="29">
        <v>0.2</v>
      </c>
      <c r="F42" s="30"/>
      <c r="G42" s="27"/>
      <c r="H42" s="27"/>
      <c r="I42" s="27"/>
      <c r="J42" s="27"/>
      <c r="K42" s="29"/>
      <c r="L42" s="30">
        <v>0.1</v>
      </c>
      <c r="M42" s="27">
        <v>0.2</v>
      </c>
      <c r="N42" s="29">
        <v>0.1</v>
      </c>
      <c r="O42" s="27">
        <v>0.2</v>
      </c>
      <c r="P42" s="27">
        <v>0.2</v>
      </c>
      <c r="Q42" s="27">
        <v>0.2</v>
      </c>
      <c r="R42" s="29">
        <v>0.15</v>
      </c>
    </row>
    <row r="43" spans="1:18" ht="15">
      <c r="A43" s="33" t="s">
        <v>70</v>
      </c>
      <c r="B43" s="14"/>
      <c r="C43" s="13"/>
      <c r="D43" s="13"/>
      <c r="E43" s="16"/>
      <c r="F43" s="12">
        <v>0.2</v>
      </c>
      <c r="G43" s="13">
        <v>0.1</v>
      </c>
      <c r="H43" s="13">
        <v>0.1</v>
      </c>
      <c r="I43" s="13">
        <v>0.1</v>
      </c>
      <c r="J43" s="13">
        <v>0.1</v>
      </c>
      <c r="K43" s="16">
        <v>0.1</v>
      </c>
      <c r="L43" s="12">
        <v>0.2</v>
      </c>
      <c r="M43" s="13">
        <v>0.1</v>
      </c>
      <c r="N43" s="16">
        <v>0.2</v>
      </c>
      <c r="O43" s="12">
        <v>0.1</v>
      </c>
      <c r="P43" s="13">
        <v>0.1</v>
      </c>
      <c r="Q43" s="15">
        <v>0.1</v>
      </c>
      <c r="R43" s="16">
        <v>0.1</v>
      </c>
    </row>
    <row r="44" spans="1:18" ht="15">
      <c r="A44" s="34" t="s">
        <v>71</v>
      </c>
      <c r="B44" s="17"/>
      <c r="C44" s="18"/>
      <c r="D44" s="18"/>
      <c r="E44" s="20"/>
      <c r="F44" s="21">
        <v>0.1</v>
      </c>
      <c r="G44" s="18">
        <v>0.2</v>
      </c>
      <c r="H44" s="18">
        <v>0.1</v>
      </c>
      <c r="I44" s="18">
        <v>0.2</v>
      </c>
      <c r="J44" s="18">
        <v>0.1</v>
      </c>
      <c r="K44" s="20">
        <v>0.1</v>
      </c>
      <c r="L44" s="21">
        <v>0.2</v>
      </c>
      <c r="M44" s="18">
        <v>0.1</v>
      </c>
      <c r="N44" s="20">
        <v>0.15</v>
      </c>
      <c r="O44" s="21">
        <v>0.1</v>
      </c>
      <c r="P44" s="18">
        <v>0.1</v>
      </c>
      <c r="Q44" s="19">
        <v>0.2</v>
      </c>
      <c r="R44" s="20">
        <v>0.1</v>
      </c>
    </row>
    <row r="45" spans="1:18" ht="15">
      <c r="A45" s="34" t="s">
        <v>72</v>
      </c>
      <c r="B45" s="17"/>
      <c r="C45" s="18"/>
      <c r="D45" s="18"/>
      <c r="E45" s="20"/>
      <c r="F45" s="21">
        <v>0.1</v>
      </c>
      <c r="G45" s="18">
        <v>0.1</v>
      </c>
      <c r="H45" s="18">
        <v>0.1</v>
      </c>
      <c r="I45" s="18">
        <v>0.1</v>
      </c>
      <c r="J45" s="18">
        <v>0.1</v>
      </c>
      <c r="K45" s="20">
        <v>0.1</v>
      </c>
      <c r="L45" s="21">
        <v>0.2</v>
      </c>
      <c r="M45" s="18">
        <v>0.2</v>
      </c>
      <c r="N45" s="20">
        <v>0.2</v>
      </c>
      <c r="O45" s="21">
        <v>0.2</v>
      </c>
      <c r="P45" s="18">
        <v>0.2</v>
      </c>
      <c r="Q45" s="19">
        <v>0.1</v>
      </c>
      <c r="R45" s="20">
        <v>0.1</v>
      </c>
    </row>
    <row r="46" spans="1:18" ht="15">
      <c r="A46" s="34" t="s">
        <v>22</v>
      </c>
      <c r="B46" s="17"/>
      <c r="C46" s="18"/>
      <c r="D46" s="18"/>
      <c r="E46" s="20"/>
      <c r="F46" s="21">
        <v>0.2</v>
      </c>
      <c r="G46" s="18">
        <v>0.1</v>
      </c>
      <c r="H46" s="18">
        <v>0.1</v>
      </c>
      <c r="I46" s="18">
        <v>0.1</v>
      </c>
      <c r="J46" s="18">
        <v>0.1</v>
      </c>
      <c r="K46" s="20">
        <v>0.1</v>
      </c>
      <c r="L46" s="21">
        <v>0.2</v>
      </c>
      <c r="M46" s="18">
        <v>0.1</v>
      </c>
      <c r="N46" s="20">
        <v>0.2</v>
      </c>
      <c r="O46" s="21">
        <v>0.1</v>
      </c>
      <c r="P46" s="18">
        <v>0.1</v>
      </c>
      <c r="Q46" s="19">
        <v>0.1</v>
      </c>
      <c r="R46" s="20">
        <v>0.1</v>
      </c>
    </row>
    <row r="47" spans="1:18" ht="15">
      <c r="A47" s="34" t="s">
        <v>73</v>
      </c>
      <c r="B47" s="17"/>
      <c r="C47" s="18"/>
      <c r="D47" s="18"/>
      <c r="E47" s="20"/>
      <c r="F47" s="21">
        <v>0.2</v>
      </c>
      <c r="G47" s="18">
        <v>0.1</v>
      </c>
      <c r="H47" s="18">
        <v>0.1</v>
      </c>
      <c r="I47" s="18">
        <v>0.1</v>
      </c>
      <c r="J47" s="18">
        <v>0.1</v>
      </c>
      <c r="K47" s="20">
        <v>0.1</v>
      </c>
      <c r="L47" s="21">
        <v>0.2</v>
      </c>
      <c r="M47" s="18">
        <v>0.1</v>
      </c>
      <c r="N47" s="20">
        <v>0.2</v>
      </c>
      <c r="O47" s="21">
        <v>0.1</v>
      </c>
      <c r="P47" s="18">
        <v>0.1</v>
      </c>
      <c r="Q47" s="19">
        <v>0.1</v>
      </c>
      <c r="R47" s="20">
        <v>0.1</v>
      </c>
    </row>
    <row r="48" spans="1:18" ht="15">
      <c r="A48" s="34" t="s">
        <v>74</v>
      </c>
      <c r="B48" s="17"/>
      <c r="C48" s="18"/>
      <c r="D48" s="18"/>
      <c r="E48" s="20"/>
      <c r="F48" s="21">
        <v>0.2</v>
      </c>
      <c r="G48" s="18">
        <v>0.1</v>
      </c>
      <c r="H48" s="18">
        <v>0.1</v>
      </c>
      <c r="I48" s="18">
        <v>0.1</v>
      </c>
      <c r="J48" s="18">
        <v>0.1</v>
      </c>
      <c r="K48" s="20">
        <v>0.1</v>
      </c>
      <c r="L48" s="21">
        <v>0.2</v>
      </c>
      <c r="M48" s="18">
        <v>0.1</v>
      </c>
      <c r="N48" s="20">
        <v>0.2</v>
      </c>
      <c r="O48" s="21">
        <v>0.1</v>
      </c>
      <c r="P48" s="18">
        <v>0.1</v>
      </c>
      <c r="Q48" s="19">
        <v>0.1</v>
      </c>
      <c r="R48" s="20">
        <v>0.1</v>
      </c>
    </row>
    <row r="49" spans="1:18" ht="15">
      <c r="A49" s="34" t="s">
        <v>75</v>
      </c>
      <c r="B49" s="17"/>
      <c r="C49" s="18"/>
      <c r="D49" s="18"/>
      <c r="E49" s="20"/>
      <c r="F49" s="21">
        <v>0.1</v>
      </c>
      <c r="G49" s="18">
        <v>0.1</v>
      </c>
      <c r="H49" s="18">
        <v>0.2</v>
      </c>
      <c r="I49" s="18">
        <v>0.1</v>
      </c>
      <c r="J49" s="18">
        <v>0.1</v>
      </c>
      <c r="K49" s="20">
        <v>0.1</v>
      </c>
      <c r="L49" s="21">
        <v>0.1</v>
      </c>
      <c r="M49" s="18">
        <v>0.2</v>
      </c>
      <c r="N49" s="20">
        <v>0.2</v>
      </c>
      <c r="O49" s="21">
        <v>0.15</v>
      </c>
      <c r="P49" s="18">
        <v>0.15</v>
      </c>
      <c r="Q49" s="19">
        <v>0.2</v>
      </c>
      <c r="R49" s="20">
        <v>0.2</v>
      </c>
    </row>
    <row r="50" spans="1:18" ht="15">
      <c r="A50" s="34" t="s">
        <v>76</v>
      </c>
      <c r="B50" s="17">
        <v>0.2</v>
      </c>
      <c r="C50" s="18"/>
      <c r="D50" s="18"/>
      <c r="E50" s="20"/>
      <c r="F50" s="21">
        <v>0.1</v>
      </c>
      <c r="G50" s="18">
        <v>0.1</v>
      </c>
      <c r="H50" s="18">
        <v>0.1</v>
      </c>
      <c r="I50" s="18">
        <v>0.1</v>
      </c>
      <c r="J50" s="18">
        <v>0.1</v>
      </c>
      <c r="K50" s="20">
        <v>0.1</v>
      </c>
      <c r="L50" s="21">
        <v>0.1</v>
      </c>
      <c r="M50" s="18">
        <v>0.2</v>
      </c>
      <c r="N50" s="20">
        <v>0.1</v>
      </c>
      <c r="O50" s="21">
        <v>0.2</v>
      </c>
      <c r="P50" s="18">
        <v>0.2</v>
      </c>
      <c r="Q50" s="19">
        <v>0.2</v>
      </c>
      <c r="R50" s="20">
        <v>0.1</v>
      </c>
    </row>
    <row r="51" spans="1:18" ht="15">
      <c r="A51" s="34" t="s">
        <v>77</v>
      </c>
      <c r="B51" s="17">
        <v>0.2</v>
      </c>
      <c r="C51" s="18"/>
      <c r="D51" s="18"/>
      <c r="E51" s="20"/>
      <c r="F51" s="21">
        <v>0.2</v>
      </c>
      <c r="G51" s="18">
        <v>0.1</v>
      </c>
      <c r="H51" s="18">
        <v>0.1</v>
      </c>
      <c r="I51" s="18">
        <v>0.1</v>
      </c>
      <c r="J51" s="18">
        <v>0.1</v>
      </c>
      <c r="K51" s="20">
        <v>0.1</v>
      </c>
      <c r="L51" s="21">
        <v>0.2</v>
      </c>
      <c r="M51" s="18">
        <v>0.1</v>
      </c>
      <c r="N51" s="20">
        <v>0.1</v>
      </c>
      <c r="O51" s="21">
        <v>0.2</v>
      </c>
      <c r="P51" s="18">
        <v>0.1</v>
      </c>
      <c r="Q51" s="19">
        <v>0.1</v>
      </c>
      <c r="R51" s="20">
        <v>0.1</v>
      </c>
    </row>
    <row r="52" spans="1:18" ht="15">
      <c r="A52" s="34" t="s">
        <v>78</v>
      </c>
      <c r="B52" s="17">
        <v>0.2</v>
      </c>
      <c r="C52" s="18"/>
      <c r="D52" s="18"/>
      <c r="E52" s="20"/>
      <c r="F52" s="21">
        <v>0.2</v>
      </c>
      <c r="G52" s="18">
        <v>0.1</v>
      </c>
      <c r="H52" s="18">
        <v>0.1</v>
      </c>
      <c r="I52" s="18">
        <v>0.1</v>
      </c>
      <c r="J52" s="18">
        <v>0.1</v>
      </c>
      <c r="K52" s="20">
        <v>0.1</v>
      </c>
      <c r="L52" s="21">
        <v>0.2</v>
      </c>
      <c r="M52" s="18">
        <v>0.1</v>
      </c>
      <c r="N52" s="20">
        <v>0.1</v>
      </c>
      <c r="O52" s="21">
        <v>0.2</v>
      </c>
      <c r="P52" s="18">
        <v>0.1</v>
      </c>
      <c r="Q52" s="19">
        <v>0.1</v>
      </c>
      <c r="R52" s="20">
        <v>0.1</v>
      </c>
    </row>
    <row r="53" spans="1:18" ht="15">
      <c r="A53" s="34" t="s">
        <v>79</v>
      </c>
      <c r="B53" s="17"/>
      <c r="C53" s="18"/>
      <c r="D53" s="18"/>
      <c r="E53" s="20"/>
      <c r="F53" s="21">
        <v>0.2</v>
      </c>
      <c r="G53" s="18">
        <v>0.1</v>
      </c>
      <c r="H53" s="18">
        <v>0.1</v>
      </c>
      <c r="I53" s="18">
        <v>0.1</v>
      </c>
      <c r="J53" s="18">
        <v>0.1</v>
      </c>
      <c r="K53" s="20">
        <v>0.1</v>
      </c>
      <c r="L53" s="21">
        <v>0.2</v>
      </c>
      <c r="M53" s="18">
        <v>0.1</v>
      </c>
      <c r="N53" s="20">
        <v>0.2</v>
      </c>
      <c r="O53" s="21">
        <v>0.1</v>
      </c>
      <c r="P53" s="18">
        <v>0.1</v>
      </c>
      <c r="Q53" s="19">
        <v>0.1</v>
      </c>
      <c r="R53" s="20">
        <v>0.1</v>
      </c>
    </row>
    <row r="54" spans="1:18" ht="15">
      <c r="A54" s="34" t="s">
        <v>80</v>
      </c>
      <c r="B54" s="17">
        <v>0.2</v>
      </c>
      <c r="C54" s="18"/>
      <c r="D54" s="18"/>
      <c r="E54" s="20"/>
      <c r="F54" s="21">
        <v>0.1</v>
      </c>
      <c r="G54" s="18">
        <v>0.1</v>
      </c>
      <c r="H54" s="18">
        <v>0.1</v>
      </c>
      <c r="I54" s="18">
        <v>0.1</v>
      </c>
      <c r="J54" s="18">
        <v>0.1</v>
      </c>
      <c r="K54" s="20">
        <v>0.1</v>
      </c>
      <c r="L54" s="21">
        <v>0.2</v>
      </c>
      <c r="M54" s="18">
        <v>0.2</v>
      </c>
      <c r="N54" s="20">
        <v>0.2</v>
      </c>
      <c r="O54" s="21">
        <v>0.2</v>
      </c>
      <c r="P54" s="18">
        <v>0.2</v>
      </c>
      <c r="Q54" s="19">
        <v>0.2</v>
      </c>
      <c r="R54" s="20">
        <v>0.1</v>
      </c>
    </row>
    <row r="55" spans="1:18" ht="15">
      <c r="A55" s="34" t="s">
        <v>81</v>
      </c>
      <c r="B55" s="17"/>
      <c r="C55" s="18"/>
      <c r="D55" s="18"/>
      <c r="E55" s="20"/>
      <c r="F55" s="21">
        <v>0.2</v>
      </c>
      <c r="G55" s="18">
        <v>0.1</v>
      </c>
      <c r="H55" s="18">
        <v>0.1</v>
      </c>
      <c r="I55" s="18">
        <v>0.1</v>
      </c>
      <c r="J55" s="18">
        <v>0.1</v>
      </c>
      <c r="K55" s="20">
        <v>0.1</v>
      </c>
      <c r="L55" s="21">
        <v>0.2</v>
      </c>
      <c r="M55" s="18">
        <v>0.2</v>
      </c>
      <c r="N55" s="20">
        <v>0.2</v>
      </c>
      <c r="O55" s="21">
        <v>0.2</v>
      </c>
      <c r="P55" s="18">
        <v>0.1</v>
      </c>
      <c r="Q55" s="19">
        <v>0.1</v>
      </c>
      <c r="R55" s="20">
        <v>0.1</v>
      </c>
    </row>
    <row r="56" spans="1:18" ht="15">
      <c r="A56" s="37" t="s">
        <v>82</v>
      </c>
      <c r="B56" s="17"/>
      <c r="C56" s="18"/>
      <c r="D56" s="18"/>
      <c r="E56" s="20"/>
      <c r="F56" s="21">
        <v>0.1</v>
      </c>
      <c r="G56" s="18">
        <v>0.1</v>
      </c>
      <c r="H56" s="18">
        <v>0.1</v>
      </c>
      <c r="I56" s="18">
        <v>0.1</v>
      </c>
      <c r="J56" s="18">
        <v>0.1</v>
      </c>
      <c r="K56" s="20">
        <v>0.1</v>
      </c>
      <c r="L56" s="21">
        <v>0.2</v>
      </c>
      <c r="M56" s="18">
        <v>0.2</v>
      </c>
      <c r="N56" s="20">
        <v>0.2</v>
      </c>
      <c r="O56" s="21">
        <v>0.1</v>
      </c>
      <c r="P56" s="18">
        <v>0.1</v>
      </c>
      <c r="Q56" s="19">
        <v>0.2</v>
      </c>
      <c r="R56" s="20">
        <v>0.1</v>
      </c>
    </row>
    <row r="57" spans="1:18" ht="15">
      <c r="A57" s="37" t="s">
        <v>83</v>
      </c>
      <c r="B57" s="17"/>
      <c r="C57" s="18"/>
      <c r="D57" s="18"/>
      <c r="E57" s="20"/>
      <c r="F57" s="21">
        <v>0.1</v>
      </c>
      <c r="G57" s="18">
        <v>0.1</v>
      </c>
      <c r="H57" s="18">
        <v>0.1</v>
      </c>
      <c r="I57" s="18">
        <v>0.1</v>
      </c>
      <c r="J57" s="18">
        <v>0.1</v>
      </c>
      <c r="K57" s="20">
        <v>0.1</v>
      </c>
      <c r="L57" s="21">
        <v>0.2</v>
      </c>
      <c r="M57" s="18">
        <v>0.2</v>
      </c>
      <c r="N57" s="20">
        <v>0.2</v>
      </c>
      <c r="O57" s="21">
        <v>0.1</v>
      </c>
      <c r="P57" s="18">
        <v>0.1</v>
      </c>
      <c r="Q57" s="19">
        <v>0.2</v>
      </c>
      <c r="R57" s="20">
        <v>0.1</v>
      </c>
    </row>
    <row r="58" spans="1:18" ht="15.75" thickBot="1">
      <c r="A58" s="40" t="s">
        <v>84</v>
      </c>
      <c r="B58" s="22"/>
      <c r="C58" s="23"/>
      <c r="D58" s="23">
        <v>0.2</v>
      </c>
      <c r="E58" s="25">
        <v>0.2</v>
      </c>
      <c r="F58" s="26">
        <v>0.1</v>
      </c>
      <c r="G58" s="23">
        <v>0.1</v>
      </c>
      <c r="H58" s="23">
        <v>0.1</v>
      </c>
      <c r="I58" s="23">
        <v>0.1</v>
      </c>
      <c r="J58" s="23">
        <v>0.1</v>
      </c>
      <c r="K58" s="25">
        <v>0.1</v>
      </c>
      <c r="L58" s="26">
        <v>0.2</v>
      </c>
      <c r="M58" s="23">
        <v>0.2</v>
      </c>
      <c r="N58" s="25">
        <v>0.2</v>
      </c>
      <c r="O58" s="26">
        <v>0.15</v>
      </c>
      <c r="P58" s="23">
        <v>0.1</v>
      </c>
      <c r="Q58" s="24">
        <v>0.2</v>
      </c>
      <c r="R58" s="25">
        <v>0.2</v>
      </c>
    </row>
  </sheetData>
  <sheetProtection password="B5DD" sheet="1" objects="1" scenarios="1"/>
  <mergeCells count="1">
    <mergeCell ref="T3:U4"/>
  </mergeCells>
  <conditionalFormatting sqref="B2:K58 O2:R34 O43:R58 R35:R42">
    <cfRule type="colorScale" priority="5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L2:N58">
    <cfRule type="colorScale" priority="4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O35:O42">
    <cfRule type="colorScale" priority="3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P35:P42">
    <cfRule type="colorScale" priority="2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conditionalFormatting sqref="Q35:Q42">
    <cfRule type="colorScale" priority="1">
      <colorScale>
        <cfvo type="num" val="0.1"/>
        <cfvo type="num" val="0.15"/>
        <cfvo type="num" val="0.2"/>
        <color rgb="FFF3986F"/>
        <color rgb="FFFAFA8A"/>
        <color rgb="FF4DD54D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evAU</dc:title>
  <dc:subject/>
  <dc:creator>Pablo Cortés Carrascón</dc:creator>
  <cp:keywords/>
  <dc:description/>
  <cp:lastModifiedBy>IESCastejons</cp:lastModifiedBy>
  <dcterms:created xsi:type="dcterms:W3CDTF">2020-11-13T16:31:53Z</dcterms:created>
  <dcterms:modified xsi:type="dcterms:W3CDTF">2021-03-25T10:00:53Z</dcterms:modified>
  <cp:category/>
  <cp:version/>
  <cp:contentType/>
  <cp:contentStatus/>
</cp:coreProperties>
</file>